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605" yWindow="165" windowWidth="23715" windowHeight="13740" tabRatio="937"/>
  </bookViews>
  <sheets>
    <sheet name="FINAL - 1 LF per REGION A-F" sheetId="4" r:id="rId1"/>
    <sheet name="CONDENSED ALL A-F LF, A-D By-P" sheetId="2" r:id="rId2"/>
    <sheet name="ALL FL" sheetId="13" r:id="rId3"/>
    <sheet name="A" sheetId="6" r:id="rId4"/>
    <sheet name="B" sheetId="7" r:id="rId5"/>
    <sheet name="C" sheetId="8" r:id="rId6"/>
    <sheet name="D, E, F" sheetId="9" r:id="rId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3" l="1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60" i="13"/>
  <c r="E61" i="13"/>
  <c r="E62" i="13"/>
  <c r="E63" i="13"/>
  <c r="E64" i="13"/>
  <c r="E65" i="13"/>
  <c r="E66" i="13"/>
  <c r="E67" i="13"/>
  <c r="E68" i="13"/>
  <c r="E70" i="13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21" i="7"/>
  <c r="G22" i="7"/>
  <c r="G23" i="7"/>
  <c r="G15" i="7"/>
  <c r="G16" i="7"/>
  <c r="G17" i="7"/>
  <c r="G18" i="7"/>
  <c r="G19" i="7"/>
  <c r="G15" i="6"/>
  <c r="G16" i="6"/>
  <c r="G17" i="6"/>
  <c r="G18" i="6"/>
  <c r="G19" i="6"/>
  <c r="G21" i="6"/>
  <c r="G22" i="6"/>
  <c r="G23" i="6"/>
  <c r="G24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P69" i="2"/>
  <c r="Q69" i="2"/>
  <c r="P109" i="4"/>
  <c r="Q109" i="4"/>
  <c r="P108" i="4"/>
  <c r="Q108" i="4"/>
  <c r="P107" i="4"/>
  <c r="Q107" i="4"/>
  <c r="P106" i="4"/>
  <c r="Q106" i="4"/>
  <c r="P105" i="4"/>
  <c r="Q105" i="4"/>
  <c r="P104" i="4"/>
  <c r="Q104" i="4"/>
  <c r="P103" i="4"/>
  <c r="Q103" i="4"/>
  <c r="P102" i="4"/>
  <c r="Q102" i="4"/>
  <c r="P101" i="4"/>
  <c r="Q101" i="4"/>
  <c r="P100" i="4"/>
  <c r="Q100" i="4"/>
  <c r="P99" i="4"/>
  <c r="Q99" i="4"/>
  <c r="P98" i="4"/>
  <c r="Q98" i="4"/>
  <c r="P97" i="4"/>
  <c r="Q97" i="4"/>
  <c r="P96" i="4"/>
  <c r="Q96" i="4"/>
  <c r="P95" i="4"/>
  <c r="Q95" i="4"/>
  <c r="P94" i="4"/>
  <c r="Q94" i="4"/>
  <c r="P93" i="4"/>
  <c r="Q93" i="4"/>
  <c r="P92" i="4"/>
  <c r="Q92" i="4"/>
  <c r="P91" i="4"/>
  <c r="Q91" i="4"/>
  <c r="P90" i="4"/>
  <c r="Q90" i="4"/>
  <c r="P89" i="4"/>
  <c r="Q89" i="4"/>
  <c r="P88" i="4"/>
  <c r="Q88" i="4"/>
  <c r="P87" i="4"/>
  <c r="Q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Q70" i="4"/>
  <c r="P69" i="4"/>
  <c r="Q69" i="4"/>
  <c r="P68" i="4"/>
  <c r="Q68" i="4"/>
  <c r="P67" i="4"/>
  <c r="Q67" i="4"/>
  <c r="P66" i="4"/>
  <c r="Q66" i="4"/>
  <c r="P65" i="4"/>
  <c r="Q65" i="4"/>
  <c r="P64" i="4"/>
  <c r="Q64" i="4"/>
  <c r="P63" i="4"/>
  <c r="Q63" i="4"/>
  <c r="P62" i="4"/>
  <c r="Q62" i="4"/>
  <c r="P61" i="4"/>
  <c r="Q61" i="4"/>
  <c r="P60" i="4"/>
  <c r="P59" i="4"/>
  <c r="Q59" i="4"/>
  <c r="P58" i="4"/>
  <c r="Q58" i="4"/>
  <c r="P57" i="4"/>
  <c r="Q57" i="4"/>
  <c r="P56" i="4"/>
  <c r="Q56" i="4"/>
  <c r="P55" i="4"/>
  <c r="Q55" i="4"/>
  <c r="P54" i="4"/>
  <c r="Q54" i="4"/>
  <c r="P53" i="4"/>
  <c r="Q53" i="4"/>
  <c r="P52" i="4"/>
  <c r="Q52" i="4"/>
  <c r="P51" i="4"/>
  <c r="Q51" i="4"/>
  <c r="P50" i="4"/>
  <c r="Q50" i="4"/>
  <c r="P49" i="4"/>
  <c r="Q49" i="4"/>
  <c r="P48" i="4"/>
  <c r="Q48" i="4"/>
  <c r="P47" i="4"/>
  <c r="Q47" i="4"/>
  <c r="P46" i="4"/>
  <c r="Q46" i="4"/>
  <c r="P45" i="4"/>
  <c r="Q45" i="4"/>
  <c r="P44" i="4"/>
  <c r="Q44" i="4"/>
  <c r="P43" i="4"/>
  <c r="Q43" i="4"/>
  <c r="P42" i="4"/>
  <c r="Q42" i="4"/>
  <c r="P41" i="4"/>
  <c r="Q41" i="4"/>
  <c r="P40" i="4"/>
  <c r="Q40" i="4"/>
  <c r="P39" i="4"/>
  <c r="Q39" i="4"/>
  <c r="P38" i="4"/>
  <c r="Q38" i="4"/>
  <c r="P37" i="4"/>
  <c r="Q37" i="4"/>
  <c r="P36" i="4"/>
  <c r="Q36" i="4"/>
  <c r="P35" i="4"/>
  <c r="Q35" i="4"/>
  <c r="P34" i="4"/>
  <c r="Q34" i="4"/>
  <c r="P33" i="4"/>
  <c r="Q33" i="4"/>
  <c r="P32" i="4"/>
  <c r="Q32" i="4"/>
  <c r="P31" i="4"/>
  <c r="Q31" i="4"/>
  <c r="P30" i="4"/>
  <c r="Q30" i="4"/>
  <c r="P29" i="4"/>
  <c r="Q29" i="4"/>
  <c r="P28" i="4"/>
  <c r="Q28" i="4"/>
  <c r="P27" i="4"/>
  <c r="Q27" i="4"/>
  <c r="P26" i="4"/>
  <c r="Q26" i="4"/>
  <c r="P25" i="4"/>
  <c r="Q25" i="4"/>
  <c r="P24" i="4"/>
  <c r="Q24" i="4"/>
  <c r="P23" i="4"/>
  <c r="Q23" i="4"/>
  <c r="P22" i="4"/>
  <c r="Q22" i="4"/>
  <c r="P21" i="4"/>
  <c r="Q21" i="4"/>
  <c r="P20" i="4"/>
  <c r="Q20" i="4"/>
  <c r="P19" i="4"/>
  <c r="Q19" i="4"/>
  <c r="P18" i="4"/>
  <c r="Q18" i="4"/>
  <c r="P17" i="4"/>
  <c r="Q17" i="4"/>
  <c r="P16" i="4"/>
  <c r="Q16" i="4"/>
  <c r="P15" i="4"/>
  <c r="Q15" i="4"/>
  <c r="P14" i="4"/>
  <c r="Q14" i="4"/>
  <c r="P13" i="4"/>
  <c r="Q13" i="4"/>
  <c r="P12" i="4"/>
  <c r="Q12" i="4"/>
  <c r="P11" i="4"/>
  <c r="Q11" i="4"/>
  <c r="P10" i="4"/>
  <c r="Q10" i="4"/>
  <c r="P9" i="4"/>
  <c r="Q9" i="4"/>
  <c r="P8" i="4"/>
  <c r="Q8" i="4"/>
  <c r="P7" i="4"/>
  <c r="Q7" i="4"/>
  <c r="P6" i="4"/>
  <c r="Q6" i="4"/>
  <c r="P5" i="4"/>
  <c r="Q5" i="4"/>
  <c r="P115" i="2"/>
  <c r="Q115" i="2"/>
  <c r="P114" i="2"/>
  <c r="Q114" i="2"/>
  <c r="P113" i="2"/>
  <c r="Q113" i="2"/>
  <c r="P112" i="2"/>
  <c r="Q112" i="2"/>
  <c r="P111" i="2"/>
  <c r="Q111" i="2"/>
  <c r="P110" i="2"/>
  <c r="Q110" i="2"/>
  <c r="P109" i="2"/>
  <c r="Q109" i="2"/>
  <c r="P108" i="2"/>
  <c r="Q108" i="2"/>
  <c r="P107" i="2"/>
  <c r="Q107" i="2"/>
  <c r="P106" i="2"/>
  <c r="Q106" i="2"/>
  <c r="P105" i="2"/>
  <c r="Q105" i="2"/>
  <c r="P104" i="2"/>
  <c r="Q104" i="2"/>
  <c r="P103" i="2"/>
  <c r="Q103" i="2"/>
  <c r="P102" i="2"/>
  <c r="Q102" i="2"/>
  <c r="P101" i="2"/>
  <c r="Q101" i="2"/>
  <c r="P100" i="2"/>
  <c r="Q100" i="2"/>
  <c r="P99" i="2"/>
  <c r="Q99" i="2"/>
  <c r="P98" i="2"/>
  <c r="Q98" i="2"/>
  <c r="P97" i="2"/>
  <c r="Q97" i="2"/>
  <c r="P96" i="2"/>
  <c r="Q96" i="2"/>
  <c r="P95" i="2"/>
  <c r="Q95" i="2"/>
  <c r="P94" i="2"/>
  <c r="Q94" i="2"/>
  <c r="P93" i="2"/>
  <c r="Q93" i="2"/>
  <c r="P76" i="2"/>
  <c r="Q76" i="2"/>
  <c r="P75" i="2"/>
  <c r="Q75" i="2"/>
  <c r="P74" i="2"/>
  <c r="Q74" i="2"/>
  <c r="P73" i="2"/>
  <c r="Q73" i="2"/>
  <c r="P72" i="2"/>
  <c r="Q72" i="2"/>
  <c r="P71" i="2"/>
  <c r="Q71" i="2"/>
  <c r="P70" i="2"/>
  <c r="Q70" i="2"/>
  <c r="P68" i="2"/>
  <c r="Q68" i="2"/>
  <c r="P67" i="2"/>
  <c r="Q67" i="2"/>
  <c r="P66" i="2"/>
  <c r="Q66" i="2"/>
  <c r="P64" i="2"/>
  <c r="Q64" i="2"/>
  <c r="P63" i="2"/>
  <c r="Q63" i="2"/>
  <c r="P62" i="2"/>
  <c r="Q62" i="2"/>
  <c r="P61" i="2"/>
  <c r="Q61" i="2"/>
  <c r="P60" i="2"/>
  <c r="Q60" i="2"/>
  <c r="P59" i="2"/>
  <c r="Q59" i="2"/>
  <c r="P58" i="2"/>
  <c r="Q58" i="2"/>
  <c r="P57" i="2"/>
  <c r="Q57" i="2"/>
  <c r="P55" i="2"/>
  <c r="Q55" i="2"/>
  <c r="P54" i="2"/>
  <c r="Q54" i="2"/>
  <c r="P53" i="2"/>
  <c r="Q53" i="2"/>
  <c r="P52" i="2"/>
  <c r="Q52" i="2"/>
  <c r="P51" i="2"/>
  <c r="Q51" i="2"/>
  <c r="P50" i="2"/>
  <c r="Q50" i="2"/>
  <c r="P49" i="2"/>
  <c r="Q49" i="2"/>
  <c r="P48" i="2"/>
  <c r="Q48" i="2"/>
  <c r="P47" i="2"/>
  <c r="Q47" i="2"/>
  <c r="P46" i="2"/>
  <c r="Q46" i="2"/>
  <c r="P45" i="2"/>
  <c r="Q45" i="2"/>
  <c r="P44" i="2"/>
  <c r="Q44" i="2"/>
  <c r="P43" i="2"/>
  <c r="Q43" i="2"/>
  <c r="P42" i="2"/>
  <c r="Q42" i="2"/>
  <c r="P41" i="2"/>
  <c r="Q41" i="2"/>
  <c r="P40" i="2"/>
  <c r="Q40" i="2"/>
  <c r="P39" i="2"/>
  <c r="Q39" i="2"/>
  <c r="P38" i="2"/>
  <c r="Q38" i="2"/>
  <c r="P37" i="2"/>
  <c r="Q37" i="2"/>
  <c r="P36" i="2"/>
  <c r="Q36" i="2"/>
  <c r="P35" i="2"/>
  <c r="Q35" i="2"/>
  <c r="P34" i="2"/>
  <c r="Q34" i="2"/>
  <c r="P33" i="2"/>
  <c r="Q33" i="2"/>
  <c r="P32" i="2"/>
  <c r="Q32" i="2"/>
  <c r="P31" i="2"/>
  <c r="Q31" i="2"/>
  <c r="P30" i="2"/>
  <c r="Q30" i="2"/>
  <c r="P29" i="2"/>
  <c r="Q29" i="2"/>
  <c r="P28" i="2"/>
  <c r="Q28" i="2"/>
  <c r="P27" i="2"/>
  <c r="Q27" i="2"/>
  <c r="P26" i="2"/>
  <c r="Q26" i="2"/>
  <c r="P25" i="2"/>
  <c r="Q25" i="2"/>
  <c r="P24" i="2"/>
  <c r="Q24" i="2"/>
  <c r="P23" i="2"/>
  <c r="Q23" i="2"/>
  <c r="P22" i="2"/>
  <c r="Q22" i="2"/>
  <c r="P21" i="2"/>
  <c r="Q21" i="2"/>
  <c r="P20" i="2"/>
  <c r="Q20" i="2"/>
  <c r="P19" i="2"/>
  <c r="Q19" i="2"/>
  <c r="P18" i="2"/>
  <c r="Q18" i="2"/>
  <c r="P17" i="2"/>
  <c r="Q17" i="2"/>
  <c r="P16" i="2"/>
  <c r="Q16" i="2"/>
  <c r="P15" i="2"/>
  <c r="Q15" i="2"/>
  <c r="P14" i="2"/>
  <c r="Q14" i="2"/>
  <c r="P13" i="2"/>
  <c r="Q13" i="2"/>
  <c r="P12" i="2"/>
  <c r="Q12" i="2"/>
  <c r="P11" i="2"/>
  <c r="Q11" i="2"/>
  <c r="P10" i="2"/>
  <c r="Q10" i="2"/>
  <c r="P9" i="2"/>
  <c r="Q9" i="2"/>
  <c r="P8" i="2"/>
  <c r="Q8" i="2"/>
  <c r="P7" i="2"/>
  <c r="Q7" i="2"/>
  <c r="P6" i="2"/>
  <c r="Q6" i="2"/>
  <c r="P5" i="2"/>
  <c r="Q5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65" i="2"/>
  <c r="P56" i="2"/>
</calcChain>
</file>

<file path=xl/sharedStrings.xml><?xml version="1.0" encoding="utf-8"?>
<sst xmlns="http://schemas.openxmlformats.org/spreadsheetml/2006/main" count="2239" uniqueCount="457">
  <si>
    <t>2015 ROA</t>
  </si>
  <si>
    <t>Name</t>
  </si>
  <si>
    <t>#-Landfall Date</t>
  </si>
  <si>
    <t>Storm # in Year</t>
  </si>
  <si>
    <t>Landfall Time (UTC)</t>
  </si>
  <si>
    <t xml:space="preserve">States Affected and Category by States </t>
  </si>
  <si>
    <t>Interaction</t>
  </si>
  <si>
    <t>Region</t>
  </si>
  <si>
    <t>LF Location (if available)</t>
  </si>
  <si>
    <t>Vmax (mph)</t>
  </si>
  <si>
    <t>SS at LF</t>
  </si>
  <si>
    <t>Lat (°N)</t>
  </si>
  <si>
    <t>Lon (°W)</t>
  </si>
  <si>
    <t>Pmin (mb)</t>
  </si>
  <si>
    <t>NOTES</t>
  </si>
  <si>
    <t>NONAME04-1901</t>
  </si>
  <si>
    <t xml:space="preserve">4-8/15/1901 </t>
  </si>
  <si>
    <t>MS1 AL1 LA1</t>
  </si>
  <si>
    <t>Adjacent State</t>
  </si>
  <si>
    <t>F</t>
  </si>
  <si>
    <t>Enter</t>
  </si>
  <si>
    <t>A</t>
  </si>
  <si>
    <t>NONAME03-1903</t>
  </si>
  <si>
    <t xml:space="preserve">3-9/11/1903 </t>
  </si>
  <si>
    <t>CFL1 AFL1</t>
  </si>
  <si>
    <t>C</t>
  </si>
  <si>
    <t xml:space="preserve">3-9/13/1903 </t>
  </si>
  <si>
    <t>AFL1</t>
  </si>
  <si>
    <t>NONAME04-1904</t>
  </si>
  <si>
    <t>4-10/17/1904</t>
  </si>
  <si>
    <t>CFL1</t>
  </si>
  <si>
    <t>NONAME02-1906</t>
  </si>
  <si>
    <t xml:space="preserve">2-6/17/1906 </t>
  </si>
  <si>
    <t>BFL1 CFL1</t>
  </si>
  <si>
    <t>B</t>
  </si>
  <si>
    <t>NONAME06-1906</t>
  </si>
  <si>
    <t xml:space="preserve">6-9/27/1906 </t>
  </si>
  <si>
    <t>MS2 AL2 AFL2 LA1</t>
  </si>
  <si>
    <t>By-Pass</t>
  </si>
  <si>
    <t>NONAME08-1906</t>
  </si>
  <si>
    <t>8-10/18/1906</t>
  </si>
  <si>
    <t>BFL3 CFL3</t>
  </si>
  <si>
    <t>NONAME11-1909</t>
  </si>
  <si>
    <t>11-10/11/1909</t>
  </si>
  <si>
    <t xml:space="preserve">BFL3 CFL3 </t>
  </si>
  <si>
    <t>B (Keys)</t>
  </si>
  <si>
    <t>C (Keys)</t>
  </si>
  <si>
    <t>NONAME05-1910</t>
  </si>
  <si>
    <t>5-10/17/1910*</t>
  </si>
  <si>
    <t>5-10/18/1910</t>
  </si>
  <si>
    <t>BFL2</t>
  </si>
  <si>
    <t>NONAME02-1911</t>
  </si>
  <si>
    <t xml:space="preserve">2-8/11/1911 </t>
  </si>
  <si>
    <t>AFL1 AL1</t>
  </si>
  <si>
    <t>NONAME04-1912</t>
  </si>
  <si>
    <t xml:space="preserve">4-9/14/1912 </t>
  </si>
  <si>
    <t>AL1 AFL1</t>
  </si>
  <si>
    <t>NONAME01-1915</t>
  </si>
  <si>
    <t xml:space="preserve">1-8/1/1915 </t>
  </si>
  <si>
    <t>DFL1</t>
  </si>
  <si>
    <t>D</t>
  </si>
  <si>
    <t>NONAME04-1915</t>
  </si>
  <si>
    <t xml:space="preserve">4-9/4/1915 </t>
  </si>
  <si>
    <t>NONAME06-1915</t>
  </si>
  <si>
    <t xml:space="preserve">6-9/29/1915 </t>
  </si>
  <si>
    <t>LA3 MS2</t>
  </si>
  <si>
    <t>NONAME02-1916</t>
  </si>
  <si>
    <t xml:space="preserve">2-7/5/1916 </t>
  </si>
  <si>
    <t>Based on Pensacola obs</t>
  </si>
  <si>
    <t>NONAME14-1916</t>
  </si>
  <si>
    <t>14-10/18/1916</t>
  </si>
  <si>
    <t>AL2 AFL2</t>
  </si>
  <si>
    <t>NONAME04-1917</t>
  </si>
  <si>
    <t xml:space="preserve">4-9/29/1917 </t>
  </si>
  <si>
    <t xml:space="preserve">AFL3 LA2 AL1 </t>
  </si>
  <si>
    <t>NONAME02-1919</t>
  </si>
  <si>
    <t xml:space="preserve">2-9/10/1919 </t>
  </si>
  <si>
    <t xml:space="preserve">BFL4 CFL2 </t>
  </si>
  <si>
    <t>NONAME06-1921</t>
  </si>
  <si>
    <t>6-10/25/1921</t>
  </si>
  <si>
    <t xml:space="preserve">BFL3 AFL2 DFL1 </t>
  </si>
  <si>
    <t>NONAME05-1924</t>
  </si>
  <si>
    <t xml:space="preserve">5-9/15/1924 </t>
  </si>
  <si>
    <t>NONAME10-1924</t>
  </si>
  <si>
    <t>10-10/21/1924</t>
  </si>
  <si>
    <t xml:space="preserve">BFL1 CFL1 </t>
  </si>
  <si>
    <t>NONAME01-1926</t>
  </si>
  <si>
    <t xml:space="preserve">1-7/28/1926 </t>
  </si>
  <si>
    <t>DFL2 CFL1</t>
  </si>
  <si>
    <t>NONAME07-1926</t>
  </si>
  <si>
    <t xml:space="preserve">7-9/18/1926 </t>
  </si>
  <si>
    <t xml:space="preserve">7-9/20/1926 </t>
  </si>
  <si>
    <t>NONAME10-1926</t>
  </si>
  <si>
    <t>10-10/21/1926*</t>
  </si>
  <si>
    <t>Cat 1 offshore; TS winds on land</t>
  </si>
  <si>
    <t>NONAME01-1928</t>
  </si>
  <si>
    <t xml:space="preserve">1-8/8/1928 </t>
  </si>
  <si>
    <t>CFL2</t>
  </si>
  <si>
    <t>NONAME04-1928</t>
  </si>
  <si>
    <t xml:space="preserve">4-9/17/1928 </t>
  </si>
  <si>
    <r>
      <t xml:space="preserve">CFL4 BFL3 AFL1 DFL1 GA1 </t>
    </r>
    <r>
      <rPr>
        <b/>
        <sz val="15"/>
        <color theme="1"/>
        <rFont val="Garamond"/>
      </rPr>
      <t>SC1</t>
    </r>
  </si>
  <si>
    <t xml:space="preserve">4-9/18/1928 </t>
  </si>
  <si>
    <t>E</t>
  </si>
  <si>
    <t>NONAME02-1929</t>
  </si>
  <si>
    <t xml:space="preserve">2-9/28/1929 </t>
  </si>
  <si>
    <t>BFL3 CFL3 AFL1</t>
  </si>
  <si>
    <t xml:space="preserve">2-10/1/1929 </t>
  </si>
  <si>
    <t>NONAME03-1932</t>
  </si>
  <si>
    <t xml:space="preserve">3-9/01/1932 </t>
  </si>
  <si>
    <r>
      <rPr>
        <b/>
        <sz val="15"/>
        <color theme="1"/>
        <rFont val="Garamond"/>
      </rPr>
      <t>AFL1</t>
    </r>
    <r>
      <rPr>
        <sz val="15"/>
        <color theme="1"/>
        <rFont val="Garamond"/>
      </rPr>
      <t xml:space="preserve"> AL1 </t>
    </r>
    <r>
      <rPr>
        <b/>
        <sz val="15"/>
        <color theme="1"/>
        <rFont val="Garamond"/>
      </rPr>
      <t>MS1</t>
    </r>
  </si>
  <si>
    <t>NONAME05-1933</t>
  </si>
  <si>
    <t xml:space="preserve">5-7/30/1933 </t>
  </si>
  <si>
    <r>
      <t xml:space="preserve">CFL1 </t>
    </r>
    <r>
      <rPr>
        <b/>
        <sz val="15"/>
        <color theme="1"/>
        <rFont val="Garamond"/>
      </rPr>
      <t>ATX1</t>
    </r>
  </si>
  <si>
    <t>NONAME11-1933</t>
  </si>
  <si>
    <t xml:space="preserve">11-9/4/1933 </t>
  </si>
  <si>
    <t>CFL3</t>
  </si>
  <si>
    <t>NONAME03-1935</t>
  </si>
  <si>
    <t xml:space="preserve">3-9/3/1935 </t>
  </si>
  <si>
    <t>CFL5 BFL5 AFL2 IGA1</t>
  </si>
  <si>
    <t xml:space="preserve">3-9/4/1935 </t>
  </si>
  <si>
    <t>AFL2 IGA1</t>
  </si>
  <si>
    <t>NONAME07-1935</t>
  </si>
  <si>
    <t xml:space="preserve">7-11/4/1935 </t>
  </si>
  <si>
    <t>CFL2 BFL1</t>
  </si>
  <si>
    <t>NONAME05-1936</t>
  </si>
  <si>
    <t xml:space="preserve">5-7/31/1936 </t>
  </si>
  <si>
    <t xml:space="preserve">AFL2 I-AL1 </t>
  </si>
  <si>
    <t>NONAME02-1939</t>
  </si>
  <si>
    <t xml:space="preserve">2-8/11/1939 </t>
  </si>
  <si>
    <t xml:space="preserve">2-8/13/1939 </t>
  </si>
  <si>
    <t>NONAME05-1941</t>
  </si>
  <si>
    <t xml:space="preserve">5-10/6/1941 </t>
  </si>
  <si>
    <t>CFL2 BFL1 AFL1 IGA1</t>
  </si>
  <si>
    <t xml:space="preserve">5-10/7/1941 </t>
  </si>
  <si>
    <t>AFL1 IGA1</t>
  </si>
  <si>
    <t>NONAME13-1944</t>
  </si>
  <si>
    <t>13-10/18/1944</t>
  </si>
  <si>
    <t xml:space="preserve">BFL3 DFL1 AFL1 </t>
  </si>
  <si>
    <t>Dry Tortugas</t>
  </si>
  <si>
    <t>Landfall on Dry Tortugas</t>
  </si>
  <si>
    <t>13-10/19/1944</t>
  </si>
  <si>
    <t xml:space="preserve">DFL1 AFL1 </t>
  </si>
  <si>
    <t>NONAME01-1945</t>
  </si>
  <si>
    <t xml:space="preserve">1-6/24/1945 </t>
  </si>
  <si>
    <t>Brooksville</t>
  </si>
  <si>
    <t>NONAME09-1945</t>
  </si>
  <si>
    <t xml:space="preserve">9-9/15/1945 </t>
  </si>
  <si>
    <t>CFL4 BFL3 DFL1</t>
  </si>
  <si>
    <r>
      <rPr>
        <b/>
        <sz val="15"/>
        <rFont val="Garamond"/>
      </rPr>
      <t>NONAME06</t>
    </r>
    <r>
      <rPr>
        <sz val="15"/>
        <rFont val="Garamond"/>
      </rPr>
      <t>-1946</t>
    </r>
  </si>
  <si>
    <t>10/8/1946</t>
  </si>
  <si>
    <t>Bradenton</t>
  </si>
  <si>
    <t>NONAME04-1947</t>
  </si>
  <si>
    <t>Fort Lauderdale</t>
  </si>
  <si>
    <t>NW of Cape Sable</t>
  </si>
  <si>
    <t>GA1 SC2 BFL1 CFL1</t>
  </si>
  <si>
    <t>LF, Savannah GA</t>
  </si>
  <si>
    <t>Sugarloaf Key</t>
  </si>
  <si>
    <t>Everglades City</t>
  </si>
  <si>
    <t>BFL2 CFL2</t>
  </si>
  <si>
    <t>Marathon</t>
  </si>
  <si>
    <t>NONAME02-1949</t>
  </si>
  <si>
    <t>BAKER-1950</t>
  </si>
  <si>
    <t>8/31/1950</t>
  </si>
  <si>
    <t>AL1 AFL1 By-Pass</t>
  </si>
  <si>
    <t>EASY-1950</t>
  </si>
  <si>
    <t>9/5/1950</t>
  </si>
  <si>
    <t>AFL3</t>
  </si>
  <si>
    <t>KING-1950</t>
  </si>
  <si>
    <t>10/18/1950</t>
  </si>
  <si>
    <t>FLORENCE-1953</t>
  </si>
  <si>
    <t>9/26/1953</t>
  </si>
  <si>
    <t>FLOSSY-1956</t>
  </si>
  <si>
    <t>9/25/1956</t>
  </si>
  <si>
    <t>AFL1 LA2</t>
  </si>
  <si>
    <t>DONNA-1960</t>
  </si>
  <si>
    <t>9/10/1960</t>
  </si>
  <si>
    <t>BFL4 NC3 NY3 DFL2 CT2 RI2 MA1 NH1 ME1</t>
  </si>
  <si>
    <t>CLEO-1964</t>
  </si>
  <si>
    <t>8/27/1964</t>
  </si>
  <si>
    <t>DORA-1964</t>
  </si>
  <si>
    <t>9/10/1964</t>
  </si>
  <si>
    <t>DFL2</t>
  </si>
  <si>
    <t>ISBELL-1964</t>
  </si>
  <si>
    <t>10/14/1964</t>
  </si>
  <si>
    <t>BETSY-1965</t>
  </si>
  <si>
    <t>9/8/1965</t>
  </si>
  <si>
    <t>CFL3 LA3</t>
  </si>
  <si>
    <t>ALMA-1966</t>
  </si>
  <si>
    <t>6/9/1966</t>
  </si>
  <si>
    <t>AFL2</t>
  </si>
  <si>
    <t>INEZ-1966</t>
  </si>
  <si>
    <t>10/4/1966</t>
  </si>
  <si>
    <t>BFL1</t>
  </si>
  <si>
    <t>GLADYS-1968</t>
  </si>
  <si>
    <t>10/19/1968</t>
  </si>
  <si>
    <t>AFL1 DFL1</t>
  </si>
  <si>
    <t>CAMILLE-1969</t>
  </si>
  <si>
    <t>8/18/1969</t>
  </si>
  <si>
    <r>
      <t xml:space="preserve">LA5 MS5, </t>
    </r>
    <r>
      <rPr>
        <b/>
        <sz val="15"/>
        <rFont val="Garamond"/>
      </rPr>
      <t>AL1</t>
    </r>
  </si>
  <si>
    <t>AGNES-1972</t>
  </si>
  <si>
    <t>6/19/1972</t>
  </si>
  <si>
    <t>AFL1 NY1 CT1</t>
  </si>
  <si>
    <t>ELOISE-1975</t>
  </si>
  <si>
    <t>9/23/1975</t>
  </si>
  <si>
    <t>DAVID-1979</t>
  </si>
  <si>
    <t>9/4/1979</t>
  </si>
  <si>
    <t>CFL2 DFL2 GA1 SC2</t>
  </si>
  <si>
    <t>FREDERIC-1979</t>
  </si>
  <si>
    <t>9/13/1979</t>
  </si>
  <si>
    <t>AL4 MS3 AFL3 By-Pass</t>
  </si>
  <si>
    <t>ELENA-1985</t>
  </si>
  <si>
    <t xml:space="preserve">5-9/2/1985 </t>
  </si>
  <si>
    <t xml:space="preserve">AL3 MS3 AFL3 </t>
  </si>
  <si>
    <t>KATE-1985</t>
  </si>
  <si>
    <t>11-11/21/1985</t>
  </si>
  <si>
    <t xml:space="preserve">AFL2 IGA1 </t>
  </si>
  <si>
    <t>FLOYD-1987</t>
  </si>
  <si>
    <t>7-10/12/1987</t>
  </si>
  <si>
    <t>ANDREW-1992</t>
  </si>
  <si>
    <t xml:space="preserve">2-8/24/1992 </t>
  </si>
  <si>
    <t xml:space="preserve">0905Z </t>
  </si>
  <si>
    <t>CFL5 BFL4 LA3</t>
  </si>
  <si>
    <t>ERIN-1995</t>
  </si>
  <si>
    <t xml:space="preserve">5-8/2/1995 </t>
  </si>
  <si>
    <t xml:space="preserve">0615Z </t>
  </si>
  <si>
    <t>CFL1 AFL2</t>
  </si>
  <si>
    <t xml:space="preserve">5-8/3/1995% </t>
  </si>
  <si>
    <t xml:space="preserve">AFL2 </t>
  </si>
  <si>
    <t xml:space="preserve">5-8/3/1995 </t>
  </si>
  <si>
    <t xml:space="preserve">AFL1 </t>
  </si>
  <si>
    <t>OPAL-1995</t>
  </si>
  <si>
    <t>15-10/4/1995</t>
  </si>
  <si>
    <t xml:space="preserve">AFL3 IAL1 </t>
  </si>
  <si>
    <t>DANNY-1997</t>
  </si>
  <si>
    <t xml:space="preserve">5-7/19/1997 </t>
  </si>
  <si>
    <t xml:space="preserve">AL1 </t>
  </si>
  <si>
    <t>EARL-1998</t>
  </si>
  <si>
    <t xml:space="preserve">5-9/3/1998 </t>
  </si>
  <si>
    <t>GEORGES-1998</t>
  </si>
  <si>
    <t xml:space="preserve">7-9/25/1998 </t>
  </si>
  <si>
    <t>BFL2 MS2</t>
  </si>
  <si>
    <t xml:space="preserve">7-9/28/1998 </t>
  </si>
  <si>
    <t xml:space="preserve">MS2 </t>
  </si>
  <si>
    <t>IRENE-1999</t>
  </si>
  <si>
    <t>9-10/15/1999</t>
  </si>
  <si>
    <t xml:space="preserve">BFL1 </t>
  </si>
  <si>
    <t>CHARLEY-2004</t>
  </si>
  <si>
    <t xml:space="preserve">3-8/13/2004 </t>
  </si>
  <si>
    <t xml:space="preserve">1945Z </t>
  </si>
  <si>
    <t xml:space="preserve">BFL4 CFL1 DFL1 </t>
  </si>
  <si>
    <t>FRANCES-2004</t>
  </si>
  <si>
    <t xml:space="preserve">6-9/5/2004 </t>
  </si>
  <si>
    <t>IVAN-2004</t>
  </si>
  <si>
    <t xml:space="preserve">9-9/16/2004 </t>
  </si>
  <si>
    <t xml:space="preserve">AL3 AFL3 </t>
  </si>
  <si>
    <t>JEANNE-2004</t>
  </si>
  <si>
    <t>10-9/26/2004</t>
  </si>
  <si>
    <t xml:space="preserve">CFL3 BFL1 AFL1 </t>
  </si>
  <si>
    <t>DENNIS-2005</t>
  </si>
  <si>
    <t xml:space="preserve">4-7/10/2005 </t>
  </si>
  <si>
    <t>KATRINA-2005</t>
  </si>
  <si>
    <t>11-8/25/2005</t>
  </si>
  <si>
    <t xml:space="preserve">CFL1 BFL1 LA3 MS3 AL1 </t>
  </si>
  <si>
    <t>11-8/29/2005</t>
  </si>
  <si>
    <t xml:space="preserve">1445Z </t>
  </si>
  <si>
    <t xml:space="preserve">LA3 MS3 AL1 </t>
  </si>
  <si>
    <t>WILMA-2005</t>
  </si>
  <si>
    <t>21-10/24/2005</t>
  </si>
  <si>
    <t xml:space="preserve">BFL3 CFL2 </t>
  </si>
  <si>
    <t>*Notes:*</t>
  </si>
  <si>
    <t>Date/Time: Date and time when the circulation center crosses the U.S.</t>
  </si>
  <si>
    <t>coastline (including barrier islands). Time is estimated to the nearest</t>
  </si>
  <si>
    <t>hour.</t>
  </si>
  <si>
    <t>Lat/Lon: Location is estimated to the nearest 0.1 degrees latitude and</t>
  </si>
  <si>
    <t>longitude (about 6 nm).</t>
  </si>
  <si>
    <t>Max Winds: Estimated maximum sustained (1 min) surface (10 m) winds to</t>
  </si>
  <si>
    <t>occur along the U. S. coast.</t>
  </si>
  <si>
    <t>SSHWS: The estimated Saffir-Simpson Hurricane Scale at landfall based</t>
  </si>
  <si>
    <t>upon maximum 1-min surface winds.</t>
  </si>
  <si>
    <t>RMW: The radius of maximum winds (primarily for the right front quadrant</t>
  </si>
  <si>
    <t>of the hurricane) if available.</t>
  </si>
  <si>
    <t>Cent Press: The central pressure of the hurricane at landfall. Central</t>
  </si>
  <si>
    <t>pressure values in parentheses indicate that the value is a simple</t>
  </si>
  <si>
    <t>estimation (based upon a wind-pressure relationship) not directly</t>
  </si>
  <si>
    <t>measured or calculated.</t>
  </si>
  <si>
    <t>OCI (Outer Closed Isobar): The sea level pressure at the outer limits of</t>
  </si>
  <si>
    <t>the hurricane circulation as determined by analysis of the outer closed</t>
  </si>
  <si>
    <t>isobar (in increments of 1 mb).</t>
  </si>
  <si>
    <t>Size: This is the average radius of the OCI.</t>
  </si>
  <si>
    <t>States Affected: The impact of the hurricane upon individual U.S. states</t>
  </si>
  <si>
    <t>by Saffir-Simpson Scale (again through the estimate of the maximum 1-min</t>
  </si>
  <si>
    <t>surface winds at each state). (ATX-South Texas BTX-Central Texas,</t>
  </si>
  <si>
    <t>CTX-North Texas LA-Louisiana MS-Mississippi AL-Alabama AFL-Northwest</t>
  </si>
  <si>
    <t>Florida BFL-Southwest Florida CFL-Southeast Florida DFL-Northeast</t>
  </si>
  <si>
    <t>Florida GA-Georgia SC-South Carolina NC-North Carolina VA-Virginia,</t>
  </si>
  <si>
    <t>MD-Maryland DE-Delaware NJ-New Jersey NY-New York PA-Pennsylvania,</t>
  </si>
  <si>
    <t>CT-Connecticut RI-Rhode Island MA-Massachusetts NH-New Hampshire,</t>
  </si>
  <si>
    <t>ME-Maine. In Texas south is roughly from the Mexico border to Corpus</t>
  </si>
  <si>
    <t>Christi; central is from north of Corpus Christi to Matagorda Bay and</t>
  </si>
  <si>
    <t>north is from Matagorda Bay to the Louisiana border. In Florida the</t>
  </si>
  <si>
    <t>north-south dividing line is from Cape Canaveral [28.45N] to Tarpon</t>
  </si>
  <si>
    <t>Springs [28.17N]. The dividing line between west-east Florida goes from</t>
  </si>
  <si>
    <t>82.69W at the north Florida border with Georgia to Lake Okeechobee and</t>
  </si>
  <si>
    <t>due south along longitude 80.85W.)</t>
  </si>
  <si>
    <t>$ - Indicates that the hurricane may not have been reliably estimated</t>
  </si>
  <si>
    <t>for intensity (both central pressure and maximum 1-min windspeed)</t>
  </si>
  <si>
    <t>because of landfall in a relatively uninhabited region. Errors in</t>
  </si>
  <si>
    <t>intensity are likely to be underestimates of the true intensity.</t>
  </si>
  <si>
    <t># - Indicates that hurricane made landfall first over Mexico but caused</t>
  </si>
  <si>
    <t>hurricane winds in Texas. The position given is that of Mexican</t>
  </si>
  <si>
    <t>landfall. The strongest winds impacted Mexico. The winds indicated here</t>
  </si>
  <si>
    <t>are lower than in HURDAT and are lower than they were over Mexico.</t>
  </si>
  <si>
    <t>Central pressure given is that at Mexican landfall.</t>
  </si>
  <si>
    <t>&amp; - Indicates that the hurricane center did make a direct landfall but</t>
  </si>
  <si>
    <t>that the strongest winds likely remained offshore. Thus the winds</t>
  </si>
  <si>
    <t>indicated here are lower than in HURDAT.</t>
  </si>
  <si>
    <t>% - Indicates that maximum winds (shown here) to affect the U.S.</t>
  </si>
  <si>
    <t>coastline occurred well-before landfall. Winds at the time of landfall</t>
  </si>
  <si>
    <t>were lower than shown here.</t>
  </si>
  <si>
    <t>* - Indicates that the hurricane center did not make a U.S. landfall (or</t>
  </si>
  <si>
    <t>substantially weakened before making landfall) but did produce the</t>
  </si>
  <si>
    <t>indicated hurricane-force winds over land. In this case central</t>
  </si>
  <si>
    <t>pressure is given for the hurricane's point of closest approach.</t>
  </si>
  <si>
    <t>Vmax (kt)</t>
  </si>
  <si>
    <t>Unchanged in 2015; just added LA1 as in HURDAT2 and in "Detailed US landfalls"</t>
  </si>
  <si>
    <t>Following "Detailed" (May 2015)</t>
  </si>
  <si>
    <t>Pmin estimated from wind-pressure relationship</t>
  </si>
  <si>
    <t>6 SEPT 2015: COMPLETE REVISION AGAINST DETAILED HURDAT2, METADATA (MAY 2015) AND JOURNAL ARTICLES</t>
  </si>
  <si>
    <t>Following "Detailed" (May 2015); Pmin estimated from wind-pressure relationship</t>
  </si>
  <si>
    <r>
      <t xml:space="preserve">BFL2 By-Pass - </t>
    </r>
    <r>
      <rPr>
        <b/>
        <sz val="15"/>
        <color theme="1"/>
        <rFont val="Garamond"/>
      </rPr>
      <t>don't use</t>
    </r>
  </si>
  <si>
    <t>See Notes</t>
  </si>
  <si>
    <t>*</t>
  </si>
  <si>
    <r>
      <t xml:space="preserve">LA/MS border taken at (30.18 N, 89.53 W) [mouth of Pearl River, based on Google Maps], so LA LANDFALL = </t>
    </r>
    <r>
      <rPr>
        <b/>
        <sz val="15"/>
        <rFont val="Garamond"/>
      </rPr>
      <t>DELETE from BHSS (2015 ROA)</t>
    </r>
  </si>
  <si>
    <r>
      <t xml:space="preserve">MS3 </t>
    </r>
    <r>
      <rPr>
        <b/>
        <sz val="15"/>
        <color theme="1"/>
        <rFont val="Garamond"/>
      </rPr>
      <t>AL2</t>
    </r>
    <r>
      <rPr>
        <sz val="15"/>
        <color theme="1"/>
        <rFont val="Garamond"/>
      </rPr>
      <t xml:space="preserve"> AFL2</t>
    </r>
  </si>
  <si>
    <t>Right on border to margin of error in recording LF location [see on Google Maps], so count both (2015 ROA)</t>
  </si>
  <si>
    <r>
      <t xml:space="preserve">FL/AL border at (30.27 N, 87.55 W) [from Commission] BUT border wiggles a lot, so </t>
    </r>
    <r>
      <rPr>
        <b/>
        <sz val="15"/>
        <rFont val="Garamond"/>
      </rPr>
      <t>LF location IS IN AL = RETAIN Region F</t>
    </r>
    <r>
      <rPr>
        <sz val="15"/>
        <rFont val="Garamond"/>
      </rPr>
      <t xml:space="preserve"> (2015 ROA)</t>
    </r>
  </si>
  <si>
    <t>SSW of New Orleans</t>
  </si>
  <si>
    <t>Ono Island, AL</t>
  </si>
  <si>
    <t>Santa Rosa Island, FL</t>
  </si>
  <si>
    <t>Dry Tortugas Natl Pk</t>
  </si>
  <si>
    <t>Dry Tortugas National Park on an island that is W of Key West</t>
  </si>
  <si>
    <t>Tampa Bay</t>
  </si>
  <si>
    <t>Near Marco Island</t>
  </si>
  <si>
    <t>Great Miami Hurricane</t>
  </si>
  <si>
    <t>Tampa Bay Hurricane: LF just north of Clearwater/west of Tampa, JUST south of Region A/B boundary</t>
  </si>
  <si>
    <t>Lake Okeechobee HU</t>
  </si>
  <si>
    <r>
      <t xml:space="preserve">LF in Florida (just west of Destin), so By-Pass for AL = </t>
    </r>
    <r>
      <rPr>
        <b/>
        <sz val="15"/>
        <rFont val="Garamond"/>
      </rPr>
      <t>DELETE from BHSS</t>
    </r>
    <r>
      <rPr>
        <sz val="15"/>
        <rFont val="Garamond"/>
      </rPr>
      <t xml:space="preserve"> (2015 ROA)</t>
    </r>
  </si>
  <si>
    <r>
      <t xml:space="preserve">LF in Florida (just west of Destin), so By-Pass for AL = </t>
    </r>
    <r>
      <rPr>
        <b/>
        <strike/>
        <sz val="15"/>
        <rFont val="Garamond"/>
      </rPr>
      <t>DELETE from BHSS</t>
    </r>
    <r>
      <rPr>
        <strike/>
        <sz val="15"/>
        <rFont val="Garamond"/>
      </rPr>
      <t xml:space="preserve"> (2015 ROA)</t>
    </r>
  </si>
  <si>
    <r>
      <t xml:space="preserve">GA1 </t>
    </r>
    <r>
      <rPr>
        <b/>
        <strike/>
        <sz val="15"/>
        <color theme="1"/>
        <rFont val="Garamond"/>
      </rPr>
      <t>SC1</t>
    </r>
  </si>
  <si>
    <r>
      <t xml:space="preserve">GA/SC border taken as (30.05 N, 80.85 W) at mouth of Savannah River (based on Google Maps); LF in SC = </t>
    </r>
    <r>
      <rPr>
        <b/>
        <strike/>
        <sz val="15"/>
        <color theme="1"/>
        <rFont val="Garamond"/>
      </rPr>
      <t>DELETE from BHSS</t>
    </r>
    <r>
      <rPr>
        <strike/>
        <sz val="15"/>
        <color theme="1"/>
        <rFont val="Garamond"/>
      </rPr>
      <t xml:space="preserve"> (2015 ROA)</t>
    </r>
  </si>
  <si>
    <t>Taverner Key, FL</t>
  </si>
  <si>
    <t>Near Panama City, FL</t>
  </si>
  <si>
    <t>Mobile Bay, AL</t>
  </si>
  <si>
    <t>Added By-Pass (2015 ROA) consistent with HURDAT2 adding AFL1</t>
  </si>
  <si>
    <t>Long Key (Region B)</t>
  </si>
  <si>
    <t>Labor Day Hurricane</t>
  </si>
  <si>
    <t>Labor Day Hurricane; Pmin estimated from wind-pressure relationship</t>
  </si>
  <si>
    <r>
      <t xml:space="preserve">Biscayne Bay - </t>
    </r>
    <r>
      <rPr>
        <b/>
        <sz val="15"/>
        <rFont val="Garamond"/>
      </rPr>
      <t>USE</t>
    </r>
  </si>
  <si>
    <r>
      <t xml:space="preserve">Barrier Isl. - </t>
    </r>
    <r>
      <rPr>
        <b/>
        <sz val="15"/>
        <rFont val="Garamond"/>
      </rPr>
      <t>Ignore</t>
    </r>
  </si>
  <si>
    <t>Venice, Sarasota County</t>
  </si>
  <si>
    <t>Landfall, Venice FL - in Sarasota County on Gulf of Mexico (GoM)</t>
  </si>
  <si>
    <t>Richmond Field Hurricane: Enters in C (Homestead Army Base), overland in B and exits D; crossed N. Key Largo at 1930Z</t>
  </si>
  <si>
    <t>Homestead (Miami)</t>
  </si>
  <si>
    <r>
      <rPr>
        <b/>
        <sz val="15"/>
        <rFont val="Garamond"/>
      </rPr>
      <t>BFL2,</t>
    </r>
    <r>
      <rPr>
        <sz val="15"/>
        <rFont val="Garamond"/>
      </rPr>
      <t xml:space="preserve"> AFL1</t>
    </r>
  </si>
  <si>
    <r>
      <t>9/</t>
    </r>
    <r>
      <rPr>
        <b/>
        <sz val="15"/>
        <rFont val="Garamond"/>
      </rPr>
      <t>17</t>
    </r>
    <r>
      <rPr>
        <sz val="15"/>
        <rFont val="Garamond"/>
      </rPr>
      <t>/1947</t>
    </r>
  </si>
  <si>
    <r>
      <t xml:space="preserve">CFL4 BFL2 </t>
    </r>
    <r>
      <rPr>
        <b/>
        <sz val="15"/>
        <rFont val="Garamond"/>
      </rPr>
      <t>LA2 MS2</t>
    </r>
  </si>
  <si>
    <t>Second LF in LA (29.6N, 89.5W), so no adjacent state in BHSS (2015 ROA)</t>
  </si>
  <si>
    <r>
      <t>10/</t>
    </r>
    <r>
      <rPr>
        <b/>
        <sz val="15"/>
        <rFont val="Garamond"/>
      </rPr>
      <t>15</t>
    </r>
    <r>
      <rPr>
        <sz val="15"/>
        <rFont val="Garamond"/>
      </rPr>
      <t>/1947</t>
    </r>
  </si>
  <si>
    <t>NONAME09-1947</t>
  </si>
  <si>
    <t>BFL1 CFL1 GA1 SC2</t>
  </si>
  <si>
    <t>BFL1 in Metadata and "Changes", but BFL2 in "Details" confirmed by Chris Landsea (May 2015)</t>
  </si>
  <si>
    <t>NONAME08-1948</t>
  </si>
  <si>
    <t>NONAME09-1948</t>
  </si>
  <si>
    <t>Enter (NO, Key)</t>
  </si>
  <si>
    <t>9/21/1948</t>
  </si>
  <si>
    <t>9/22/1948</t>
  </si>
  <si>
    <r>
      <t>Enter (</t>
    </r>
    <r>
      <rPr>
        <b/>
        <sz val="15"/>
        <rFont val="Garamond"/>
      </rPr>
      <t>USE THIS</t>
    </r>
    <r>
      <rPr>
        <sz val="15"/>
        <rFont val="Garamond"/>
      </rPr>
      <t>)</t>
    </r>
  </si>
  <si>
    <t>Contributes to BHSS statistics consistent with "Details" and "Changes" (2015 ROA)</t>
  </si>
  <si>
    <t>DON'T COUNT IN BHSS STATISTICS = 1 LF per region per storm</t>
  </si>
  <si>
    <r>
      <t>BFL2</t>
    </r>
    <r>
      <rPr>
        <sz val="15"/>
        <rFont val="Garamond"/>
      </rPr>
      <t xml:space="preserve"> CFL2</t>
    </r>
  </si>
  <si>
    <r>
      <t>BFL4</t>
    </r>
    <r>
      <rPr>
        <sz val="15"/>
        <rFont val="Garamond"/>
      </rPr>
      <t xml:space="preserve"> CFL2</t>
    </r>
  </si>
  <si>
    <r>
      <t>8/</t>
    </r>
    <r>
      <rPr>
        <b/>
        <sz val="15"/>
        <rFont val="Garamond"/>
      </rPr>
      <t>26</t>
    </r>
    <r>
      <rPr>
        <sz val="15"/>
        <rFont val="Garamond"/>
      </rPr>
      <t>/1949</t>
    </r>
  </si>
  <si>
    <r>
      <rPr>
        <b/>
        <sz val="15"/>
        <color rgb="FF505050"/>
        <rFont val="Garamond"/>
      </rPr>
      <t>CFL4 BFL1 AFL1 DFL1 GA1</t>
    </r>
  </si>
  <si>
    <t>All regions except C added in 2015 ROA</t>
  </si>
  <si>
    <t>Mobile, AL</t>
  </si>
  <si>
    <t>By-Pass uses same time as LF chosem (2015 ROA)</t>
  </si>
  <si>
    <t>LF at 0300 on Dauphin AL (barrier island) not counted - use Mobile +1 h later instead (2015 ROA)</t>
  </si>
  <si>
    <r>
      <t xml:space="preserve">AFL3, </t>
    </r>
    <r>
      <rPr>
        <b/>
        <sz val="15"/>
        <rFont val="Garamond"/>
      </rPr>
      <t>BFL1</t>
    </r>
  </si>
  <si>
    <t>Near Tampa, FL</t>
  </si>
  <si>
    <t>Second Region A LF in "Detailed" ignored here: 6 Sept 0400Z, 28.5N 82.7W, 90 kt, 965 mb (estimated)</t>
  </si>
  <si>
    <t>CFL4 DFL1</t>
  </si>
  <si>
    <t>2015 ROA updated following Reanalysis through 1955 (as for 1935+ above)</t>
  </si>
  <si>
    <t>Coral Gables (Miami)</t>
  </si>
  <si>
    <t>Near Miramar Beack</t>
  </si>
  <si>
    <r>
      <rPr>
        <sz val="15"/>
        <color rgb="FF505050"/>
        <rFont val="Garamond"/>
      </rPr>
      <t>12-10/9/1953</t>
    </r>
  </si>
  <si>
    <r>
      <rPr>
        <sz val="15"/>
        <color rgb="FF505050"/>
        <rFont val="Garamond"/>
      </rPr>
      <t>1600Z</t>
    </r>
  </si>
  <si>
    <t>Near Fort Myers, FL</t>
  </si>
  <si>
    <t>HAZEL-1953</t>
  </si>
  <si>
    <t>First Region B LF in "Detailed" ignored here:1500Z, 26.7N 82.2W, 75 kt, 980 mb (estimated); Pmin estimated from wind-pressure relationship</t>
  </si>
  <si>
    <t>MS LF stronger intensity</t>
  </si>
  <si>
    <t>LF location in MS, storm characteristics in FL (2015 ROA)</t>
  </si>
  <si>
    <t>Stronger offshore in Region A than at LF - keep By-Pass and LF in 2015 ROA</t>
  </si>
  <si>
    <t>Mouth of Mobile Bay</t>
  </si>
  <si>
    <t>Just W of Biloxi, MI</t>
  </si>
  <si>
    <t>Ignore 1st LF on Sugarloaf Key (1300Z, 24.6N 81.6W, 65 kt, 987 mb) since HU kept intensifying until mainland (2015 ROA)</t>
  </si>
  <si>
    <t>3rd LF - crossed New Orleans, over open water again, then LF near mouth of Pearl River - MS LF to rounding error in HURDAT2</t>
  </si>
  <si>
    <t>3rd: Pearl River, MS</t>
  </si>
  <si>
    <t>Hollywood, FL</t>
  </si>
  <si>
    <t>NO CHANGES 1956-1984 (2015 ROA) SINCE NO NEW INFORMATION IN HURDAT2</t>
  </si>
  <si>
    <t>Confirmed/Changed Based on May 2015 Reanalysis + Landsea for clarifications (Sept 2015)</t>
  </si>
  <si>
    <t>Landfall Location, Hurricane Characteristics at Landfall</t>
  </si>
  <si>
    <t>Confirm Vmax conversion</t>
  </si>
  <si>
    <t>Vmax     (mph from kt)</t>
  </si>
  <si>
    <t>Vmax   (P - M)</t>
  </si>
  <si>
    <t>CFL4 BFL3 AL3 MS1 AFL3 By-Pass</t>
  </si>
  <si>
    <t>AL3 MS1 AFL3 By-Pass</t>
  </si>
  <si>
    <t>6 SEPT 2015: SUBSET OF "CONDENSED ALL A-F LF, A-D By-P" for ONE LF PER REGION</t>
  </si>
  <si>
    <t>LF IN MS - just west of MS/AL border</t>
  </si>
  <si>
    <r>
      <t xml:space="preserve">LF in Florida (just west of Destin), so By-Pass for AL = </t>
    </r>
    <r>
      <rPr>
        <b/>
        <sz val="15"/>
        <rFont val="Garamond"/>
      </rPr>
      <t>DELETED REGION F LF from BHSS</t>
    </r>
    <r>
      <rPr>
        <sz val="15"/>
        <rFont val="Garamond"/>
      </rPr>
      <t xml:space="preserve"> (2015 ROA)</t>
    </r>
  </si>
  <si>
    <t xml:space="preserve">    2015 ROA CHANGES</t>
  </si>
  <si>
    <t>Pmin estimated from wind-pressure relationship; USING CAT 2 WHILE WAITING ON RESPONSE FROM CHRIS (6/9/2015)</t>
  </si>
  <si>
    <t>6 SEPT 2015: REGION A</t>
  </si>
  <si>
    <t>Landfall Region, Interaction, SS Category</t>
  </si>
  <si>
    <t>6 SEPT 2015: REGION B</t>
  </si>
  <si>
    <t>6 SEPT 2015: REGION C</t>
  </si>
  <si>
    <t>6 SEPT 2015: REGIONS D, E, F</t>
  </si>
  <si>
    <t>Region A</t>
  </si>
  <si>
    <t>LF</t>
  </si>
  <si>
    <t>2013 ROA Region A</t>
  </si>
  <si>
    <t>All FL By-Pass</t>
  </si>
  <si>
    <t>Region A Changes for 2015 ROA Confirmed</t>
  </si>
  <si>
    <t>Keys</t>
  </si>
  <si>
    <t>Region B Changes for 2015 ROA Confirmed</t>
  </si>
  <si>
    <t>Region B</t>
  </si>
  <si>
    <t>2013 ROA Region B</t>
  </si>
  <si>
    <t>Barrier Island on edge of Biscayne Bay not affecting TC - DON'T USE FOR BHSS STATISTICS</t>
  </si>
  <si>
    <t>Region C Changes for 2015 ROA Confirmed</t>
  </si>
  <si>
    <t>Region C</t>
  </si>
  <si>
    <t>2013 ROA Region C</t>
  </si>
  <si>
    <t>Region D, E, F Changes for 2015 ROA Confirmed</t>
  </si>
  <si>
    <t>Region D</t>
  </si>
  <si>
    <t>2013 ROA Region D</t>
  </si>
  <si>
    <t>2013 ROA Region E</t>
  </si>
  <si>
    <t>2013 ROA Region F</t>
  </si>
  <si>
    <t>Region E (Georgia)</t>
  </si>
  <si>
    <t>Region F (AL/MS)</t>
  </si>
  <si>
    <t>6 SEPT 2015: ONE LF IN STATE OF FLORIDA, NO ADJACENT OR BY-PASS</t>
  </si>
  <si>
    <t>Cat 1 LF in Region A</t>
  </si>
  <si>
    <t>Cat 1 LF in Region A also</t>
  </si>
  <si>
    <t>Labor Day Hurricane; Cat 2 LF in Region A</t>
  </si>
  <si>
    <t>Cat 3 LF in Region B also (both in Keys)</t>
  </si>
  <si>
    <t>Landfall, Venice FL - in Sarasota County on Gulf of Mexico (GoM); Cat 3 LF in Region B also (Dry Tortugas)</t>
  </si>
  <si>
    <t>LF Region of Most Intense LF</t>
  </si>
  <si>
    <t>BY-PASS SET</t>
  </si>
  <si>
    <t>ALL FLORIDA</t>
  </si>
  <si>
    <t>2013 ROA ALL FL</t>
  </si>
  <si>
    <t>"ALL FLORIDA" (1 LF IN STATE) Changes for 2015 ROA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</si>
</sst>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/mm/yyyy"/>
    <numFmt numFmtId="166" formatCode="###0;###0"/>
    <numFmt numFmtId="167" formatCode="###0.0;###0.0"/>
  </numFmts>
  <fonts count="19" x14ac:knownFonts="1">
    <font>
      <sz val="12"/>
      <color theme="1"/>
      <name val="Calibri"/>
      <family val="2"/>
      <scheme val="minor"/>
    </font>
    <font>
      <b/>
      <sz val="15"/>
      <color theme="1"/>
      <name val="Garamond"/>
    </font>
    <font>
      <sz val="15"/>
      <color theme="1"/>
      <name val="Garamond"/>
    </font>
    <font>
      <sz val="11"/>
      <color theme="1"/>
      <name val="Calibri"/>
      <family val="2"/>
      <scheme val="minor"/>
    </font>
    <font>
      <sz val="15"/>
      <name val="Garamond"/>
    </font>
    <font>
      <b/>
      <sz val="17"/>
      <color theme="1"/>
      <name val="Garamond"/>
    </font>
    <font>
      <b/>
      <sz val="15"/>
      <name val="Garamond"/>
    </font>
    <font>
      <u/>
      <sz val="10"/>
      <color indexed="12"/>
      <name val="Arial"/>
      <family val="2"/>
    </font>
    <font>
      <sz val="15"/>
      <color rgb="FF000000"/>
      <name val="Garamond"/>
    </font>
    <font>
      <strike/>
      <sz val="15"/>
      <name val="Garamond"/>
    </font>
    <font>
      <sz val="10"/>
      <name val="Arial"/>
      <family val="2"/>
    </font>
    <font>
      <u/>
      <sz val="12"/>
      <color theme="11"/>
      <name val="Calibri"/>
      <family val="2"/>
      <scheme val="minor"/>
    </font>
    <font>
      <b/>
      <sz val="15"/>
      <color rgb="FF000000"/>
      <name val="Garamond"/>
    </font>
    <font>
      <sz val="15"/>
      <color rgb="FF505050"/>
      <name val="Garamond"/>
    </font>
    <font>
      <strike/>
      <sz val="15"/>
      <color rgb="FF000000"/>
      <name val="Garamond"/>
    </font>
    <font>
      <strike/>
      <sz val="15"/>
      <color theme="1"/>
      <name val="Garamond"/>
    </font>
    <font>
      <b/>
      <strike/>
      <sz val="15"/>
      <name val="Garamond"/>
    </font>
    <font>
      <b/>
      <strike/>
      <sz val="15"/>
      <color theme="1"/>
      <name val="Garamond"/>
    </font>
    <font>
      <b/>
      <sz val="15"/>
      <color rgb="FF505050"/>
      <name val="Garamond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321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2" borderId="4" xfId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4" fillId="0" borderId="6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6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164" fontId="4" fillId="0" borderId="1" xfId="3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4" fillId="0" borderId="2" xfId="3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 wrapText="1"/>
    </xf>
    <xf numFmtId="1" fontId="4" fillId="3" borderId="0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4" fillId="6" borderId="0" xfId="1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2" fontId="2" fillId="6" borderId="0" xfId="0" applyNumberFormat="1" applyFont="1" applyFill="1" applyAlignment="1">
      <alignment horizontal="center" vertical="center"/>
    </xf>
    <xf numFmtId="0" fontId="2" fillId="6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2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6" borderId="0" xfId="0" applyNumberFormat="1" applyFont="1" applyFill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right" vertical="center"/>
    </xf>
    <xf numFmtId="164" fontId="9" fillId="6" borderId="2" xfId="1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horizontal="center" vertical="center"/>
    </xf>
    <xf numFmtId="164" fontId="4" fillId="6" borderId="1" xfId="1" applyNumberFormat="1" applyFont="1" applyFill="1" applyBorder="1" applyAlignment="1">
      <alignment horizontal="right" vertical="center"/>
    </xf>
    <xf numFmtId="164" fontId="4" fillId="6" borderId="2" xfId="1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9" fillId="6" borderId="0" xfId="0" applyFont="1" applyFill="1" applyBorder="1" applyAlignment="1">
      <alignment horizontal="center" vertical="center"/>
    </xf>
    <xf numFmtId="1" fontId="9" fillId="6" borderId="0" xfId="1" applyNumberFormat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0" fontId="9" fillId="6" borderId="2" xfId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4" fillId="6" borderId="0" xfId="1" applyFont="1" applyFill="1" applyBorder="1" applyAlignment="1">
      <alignment horizontal="left" vertical="center"/>
    </xf>
    <xf numFmtId="0" fontId="6" fillId="6" borderId="0" xfId="1" applyFont="1" applyFill="1" applyBorder="1" applyAlignment="1">
      <alignment horizontal="center" vertical="center"/>
    </xf>
    <xf numFmtId="1" fontId="6" fillId="6" borderId="0" xfId="1" applyNumberFormat="1" applyFont="1" applyFill="1" applyBorder="1" applyAlignment="1">
      <alignment horizontal="center" vertical="center"/>
    </xf>
    <xf numFmtId="0" fontId="6" fillId="6" borderId="0" xfId="1" applyNumberFormat="1" applyFont="1" applyFill="1" applyBorder="1" applyAlignment="1">
      <alignment horizontal="center" vertical="center"/>
    </xf>
    <xf numFmtId="165" fontId="6" fillId="6" borderId="0" xfId="1" applyNumberFormat="1" applyFont="1" applyFill="1" applyBorder="1" applyAlignment="1">
      <alignment horizontal="left" vertical="center"/>
    </xf>
    <xf numFmtId="0" fontId="6" fillId="6" borderId="0" xfId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6" fillId="3" borderId="0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 wrapText="1"/>
    </xf>
    <xf numFmtId="0" fontId="12" fillId="6" borderId="0" xfId="0" applyNumberFormat="1" applyFont="1" applyFill="1" applyBorder="1" applyAlignment="1">
      <alignment horizontal="right" vertical="center"/>
    </xf>
    <xf numFmtId="0" fontId="12" fillId="6" borderId="2" xfId="0" applyNumberFormat="1" applyFont="1" applyFill="1" applyBorder="1" applyAlignment="1">
      <alignment horizontal="right" vertical="center"/>
    </xf>
    <xf numFmtId="164" fontId="6" fillId="6" borderId="1" xfId="1" applyNumberFormat="1" applyFont="1" applyFill="1" applyBorder="1" applyAlignment="1">
      <alignment horizontal="right" vertical="center"/>
    </xf>
    <xf numFmtId="164" fontId="6" fillId="6" borderId="2" xfId="1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6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8" fillId="6" borderId="0" xfId="0" applyNumberFormat="1" applyFont="1" applyFill="1" applyBorder="1" applyAlignment="1">
      <alignment horizontal="left" vertical="center"/>
    </xf>
    <xf numFmtId="166" fontId="8" fillId="6" borderId="0" xfId="0" applyNumberFormat="1" applyFont="1" applyFill="1" applyBorder="1" applyAlignment="1">
      <alignment horizontal="center" vertical="center"/>
    </xf>
    <xf numFmtId="166" fontId="8" fillId="6" borderId="0" xfId="0" applyNumberFormat="1" applyFont="1" applyFill="1" applyBorder="1" applyAlignment="1">
      <alignment horizontal="left" vertical="center"/>
    </xf>
    <xf numFmtId="167" fontId="8" fillId="6" borderId="1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6" fillId="0" borderId="9" xfId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8" fillId="6" borderId="7" xfId="0" applyNumberFormat="1" applyFont="1" applyFill="1" applyBorder="1" applyAlignment="1">
      <alignment horizontal="center" vertical="center"/>
    </xf>
    <xf numFmtId="1" fontId="4" fillId="6" borderId="8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3" borderId="0" xfId="0" applyNumberFormat="1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4" borderId="8" xfId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</cellXfs>
  <cellStyles count="321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Hyperlink" xfId="2" builtinId="8"/>
    <cellStyle name="Normal" xfId="0" builtinId="0"/>
    <cellStyle name="Normal 2" xfId="1"/>
    <cellStyle name="Normal 2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R194"/>
  <sheetViews>
    <sheetView tabSelected="1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2" sqref="A2"/>
    </sheetView>
  </sheetViews>
  <sheetFormatPr defaultColWidth="10.875" defaultRowHeight="19.5" x14ac:dyDescent="0.3"/>
  <cols>
    <col min="1" max="1" width="21.375" style="4" customWidth="1"/>
    <col min="2" max="2" width="19" style="4" customWidth="1"/>
    <col min="3" max="3" width="7.625" style="33" bestFit="1" customWidth="1"/>
    <col min="4" max="4" width="10.125" style="7" bestFit="1" customWidth="1"/>
    <col min="5" max="5" width="7.625" style="7" bestFit="1" customWidth="1"/>
    <col min="6" max="6" width="50.375" style="4" bestFit="1" customWidth="1"/>
    <col min="7" max="7" width="20.875" style="1" bestFit="1" customWidth="1"/>
    <col min="8" max="8" width="9.875" style="1" bestFit="1" customWidth="1"/>
    <col min="9" max="9" width="24.875" style="4" bestFit="1" customWidth="1"/>
    <col min="10" max="11" width="7" style="1" customWidth="1"/>
    <col min="12" max="12" width="7.875" style="47" customWidth="1"/>
    <col min="13" max="13" width="8.875" style="1" customWidth="1"/>
    <col min="14" max="14" width="8.375" style="1" customWidth="1"/>
    <col min="15" max="15" width="8.625" style="14" customWidth="1"/>
    <col min="16" max="16" width="14.125" style="34" customWidth="1"/>
    <col min="17" max="17" width="10.875" style="113"/>
    <col min="18" max="18" width="128" style="4" bestFit="1" customWidth="1"/>
    <col min="19" max="16384" width="10.875" style="34"/>
  </cols>
  <sheetData>
    <row r="1" spans="1:18" s="1" customFormat="1" x14ac:dyDescent="0.25">
      <c r="A1" s="6" t="s">
        <v>416</v>
      </c>
      <c r="B1" s="4"/>
      <c r="C1" s="5"/>
      <c r="D1" s="7"/>
      <c r="E1" s="7"/>
      <c r="F1" s="6"/>
      <c r="G1" s="84" t="s">
        <v>419</v>
      </c>
      <c r="H1" s="52"/>
      <c r="I1" s="4"/>
      <c r="K1" s="2"/>
      <c r="L1" s="17"/>
      <c r="M1" s="111"/>
      <c r="N1" s="112"/>
      <c r="O1" s="33"/>
      <c r="Q1" s="33"/>
      <c r="R1" s="4"/>
    </row>
    <row r="2" spans="1:18" s="1" customFormat="1" x14ac:dyDescent="0.25">
      <c r="A2" s="3"/>
      <c r="C2" s="5"/>
      <c r="D2" s="7"/>
      <c r="E2" s="7"/>
      <c r="F2" s="4"/>
      <c r="G2" s="4"/>
      <c r="H2" s="4"/>
      <c r="I2" s="4"/>
      <c r="J2" s="4"/>
      <c r="K2" s="2"/>
      <c r="M2" s="3"/>
      <c r="O2" s="33"/>
      <c r="Q2" s="33"/>
      <c r="R2" s="4"/>
    </row>
    <row r="3" spans="1:18" s="1" customFormat="1" ht="22.5" x14ac:dyDescent="0.25">
      <c r="A3" s="6"/>
      <c r="B3" s="4"/>
      <c r="C3" s="8"/>
      <c r="D3" s="7"/>
      <c r="E3" s="7"/>
      <c r="F3" s="155" t="s">
        <v>0</v>
      </c>
      <c r="G3" s="151" t="s">
        <v>410</v>
      </c>
      <c r="H3" s="152"/>
      <c r="I3" s="152"/>
      <c r="J3" s="152"/>
      <c r="K3" s="152"/>
      <c r="L3" s="152"/>
      <c r="M3" s="152"/>
      <c r="N3" s="153"/>
      <c r="O3" s="154" t="s">
        <v>411</v>
      </c>
      <c r="P3" s="154"/>
      <c r="Q3" s="154"/>
      <c r="R3" s="9"/>
    </row>
    <row r="4" spans="1:18" ht="59.25" thickBot="1" x14ac:dyDescent="0.3">
      <c r="A4" s="41" t="s">
        <v>1</v>
      </c>
      <c r="B4" s="41" t="s">
        <v>2</v>
      </c>
      <c r="C4" s="42" t="s">
        <v>3</v>
      </c>
      <c r="D4" s="43" t="s">
        <v>4</v>
      </c>
      <c r="E4" s="43" t="s">
        <v>330</v>
      </c>
      <c r="F4" s="41" t="s">
        <v>5</v>
      </c>
      <c r="G4" s="116" t="s">
        <v>6</v>
      </c>
      <c r="H4" s="36" t="s">
        <v>7</v>
      </c>
      <c r="I4" s="37" t="s">
        <v>8</v>
      </c>
      <c r="J4" s="11" t="s">
        <v>11</v>
      </c>
      <c r="K4" s="38" t="s">
        <v>12</v>
      </c>
      <c r="L4" s="45" t="s">
        <v>13</v>
      </c>
      <c r="M4" s="10" t="s">
        <v>9</v>
      </c>
      <c r="N4" s="117" t="s">
        <v>10</v>
      </c>
      <c r="O4" s="10" t="s">
        <v>323</v>
      </c>
      <c r="P4" s="10" t="s">
        <v>412</v>
      </c>
      <c r="Q4" s="10" t="s">
        <v>413</v>
      </c>
      <c r="R4" s="12" t="s">
        <v>14</v>
      </c>
    </row>
    <row r="5" spans="1:18" x14ac:dyDescent="0.3">
      <c r="A5" s="13" t="s">
        <v>15</v>
      </c>
      <c r="B5" s="4" t="s">
        <v>16</v>
      </c>
      <c r="C5" s="7">
        <v>4</v>
      </c>
      <c r="D5" s="7">
        <v>1700</v>
      </c>
      <c r="E5" s="7" t="s">
        <v>331</v>
      </c>
      <c r="F5" s="4" t="s">
        <v>17</v>
      </c>
      <c r="G5" s="118" t="s">
        <v>18</v>
      </c>
      <c r="H5" s="2" t="s">
        <v>19</v>
      </c>
      <c r="I5" s="74"/>
      <c r="J5" s="15">
        <v>30.4</v>
      </c>
      <c r="K5" s="22">
        <v>88.8</v>
      </c>
      <c r="L5" s="2">
        <v>973</v>
      </c>
      <c r="M5" s="30">
        <v>86</v>
      </c>
      <c r="N5" s="119">
        <v>1</v>
      </c>
      <c r="O5" s="14">
        <v>75</v>
      </c>
      <c r="P5" s="2">
        <f>ROUND($O5*1.15,0)</f>
        <v>86</v>
      </c>
      <c r="Q5" s="113">
        <f>$P5-$M5</f>
        <v>0</v>
      </c>
      <c r="R5" s="18" t="s">
        <v>324</v>
      </c>
    </row>
    <row r="6" spans="1:18" x14ac:dyDescent="0.3">
      <c r="A6" s="13" t="s">
        <v>22</v>
      </c>
      <c r="B6" s="4" t="s">
        <v>23</v>
      </c>
      <c r="C6" s="7">
        <v>3</v>
      </c>
      <c r="D6" s="7">
        <v>2300</v>
      </c>
      <c r="E6" s="7" t="s">
        <v>331</v>
      </c>
      <c r="F6" s="4" t="s">
        <v>24</v>
      </c>
      <c r="G6" s="118" t="s">
        <v>20</v>
      </c>
      <c r="H6" s="2" t="s">
        <v>25</v>
      </c>
      <c r="I6" s="74"/>
      <c r="J6" s="19">
        <v>26.1</v>
      </c>
      <c r="K6" s="22">
        <v>80.099999999999994</v>
      </c>
      <c r="L6" s="48">
        <v>976</v>
      </c>
      <c r="M6" s="120">
        <v>86</v>
      </c>
      <c r="N6" s="119">
        <v>1</v>
      </c>
      <c r="O6" s="14">
        <v>75</v>
      </c>
      <c r="P6" s="2">
        <f t="shared" ref="P6:P62" si="0">ROUND($O6*1.15,0)</f>
        <v>86</v>
      </c>
      <c r="Q6" s="113">
        <f t="shared" ref="Q6:Q62" si="1">$P6-$M6</f>
        <v>0</v>
      </c>
      <c r="R6" s="18" t="s">
        <v>325</v>
      </c>
    </row>
    <row r="7" spans="1:18" x14ac:dyDescent="0.3">
      <c r="A7" s="13" t="s">
        <v>22</v>
      </c>
      <c r="B7" s="4" t="s">
        <v>26</v>
      </c>
      <c r="C7" s="7">
        <v>3</v>
      </c>
      <c r="D7" s="7">
        <v>2300</v>
      </c>
      <c r="E7" s="7" t="s">
        <v>331</v>
      </c>
      <c r="F7" s="4" t="s">
        <v>27</v>
      </c>
      <c r="G7" s="118" t="s">
        <v>20</v>
      </c>
      <c r="H7" s="2" t="s">
        <v>21</v>
      </c>
      <c r="I7" s="74"/>
      <c r="J7" s="19">
        <v>30.1</v>
      </c>
      <c r="K7" s="22">
        <v>85.6</v>
      </c>
      <c r="L7" s="48">
        <v>974</v>
      </c>
      <c r="M7" s="2">
        <v>92</v>
      </c>
      <c r="N7" s="121">
        <v>1</v>
      </c>
      <c r="O7" s="14">
        <v>80</v>
      </c>
      <c r="P7" s="2">
        <f t="shared" si="0"/>
        <v>92</v>
      </c>
      <c r="Q7" s="113">
        <f t="shared" si="1"/>
        <v>0</v>
      </c>
      <c r="R7" s="18" t="s">
        <v>328</v>
      </c>
    </row>
    <row r="8" spans="1:18" x14ac:dyDescent="0.3">
      <c r="A8" s="13" t="s">
        <v>28</v>
      </c>
      <c r="B8" s="4" t="s">
        <v>29</v>
      </c>
      <c r="C8" s="7">
        <v>4</v>
      </c>
      <c r="D8" s="7">
        <v>800</v>
      </c>
      <c r="E8" s="7" t="s">
        <v>331</v>
      </c>
      <c r="F8" s="4" t="s">
        <v>30</v>
      </c>
      <c r="G8" s="118" t="s">
        <v>20</v>
      </c>
      <c r="H8" s="2" t="s">
        <v>25</v>
      </c>
      <c r="I8" s="74"/>
      <c r="J8" s="19">
        <v>25.3</v>
      </c>
      <c r="K8" s="22">
        <v>80.3</v>
      </c>
      <c r="L8" s="2">
        <v>985</v>
      </c>
      <c r="M8" s="122">
        <v>81</v>
      </c>
      <c r="N8" s="119">
        <v>1</v>
      </c>
      <c r="O8" s="14">
        <v>70</v>
      </c>
      <c r="P8" s="2">
        <f t="shared" si="0"/>
        <v>81</v>
      </c>
      <c r="Q8" s="113">
        <f t="shared" si="1"/>
        <v>0</v>
      </c>
      <c r="R8" s="18" t="s">
        <v>326</v>
      </c>
    </row>
    <row r="9" spans="1:18" x14ac:dyDescent="0.3">
      <c r="A9" s="13" t="s">
        <v>31</v>
      </c>
      <c r="B9" s="4" t="s">
        <v>32</v>
      </c>
      <c r="C9" s="7">
        <v>2</v>
      </c>
      <c r="D9" s="7">
        <v>300</v>
      </c>
      <c r="E9" s="7" t="s">
        <v>331</v>
      </c>
      <c r="F9" s="4" t="s">
        <v>33</v>
      </c>
      <c r="G9" s="118" t="s">
        <v>20</v>
      </c>
      <c r="H9" s="2" t="s">
        <v>34</v>
      </c>
      <c r="I9" s="74"/>
      <c r="J9" s="19">
        <v>24.7</v>
      </c>
      <c r="K9" s="22">
        <v>81.099999999999994</v>
      </c>
      <c r="L9" s="48">
        <v>986</v>
      </c>
      <c r="M9" s="120">
        <v>81</v>
      </c>
      <c r="N9" s="123">
        <v>1</v>
      </c>
      <c r="O9" s="14">
        <v>70</v>
      </c>
      <c r="P9" s="2">
        <f t="shared" si="0"/>
        <v>81</v>
      </c>
      <c r="Q9" s="113">
        <f t="shared" si="1"/>
        <v>0</v>
      </c>
      <c r="R9" s="18" t="s">
        <v>326</v>
      </c>
    </row>
    <row r="10" spans="1:18" x14ac:dyDescent="0.3">
      <c r="A10" s="13" t="s">
        <v>35</v>
      </c>
      <c r="B10" s="4" t="s">
        <v>36</v>
      </c>
      <c r="C10" s="7">
        <v>6</v>
      </c>
      <c r="D10" s="7">
        <v>1100</v>
      </c>
      <c r="F10" s="4" t="s">
        <v>37</v>
      </c>
      <c r="G10" s="118" t="s">
        <v>18</v>
      </c>
      <c r="H10" s="2" t="s">
        <v>19</v>
      </c>
      <c r="I10" s="74"/>
      <c r="J10" s="19">
        <v>30.2</v>
      </c>
      <c r="K10" s="22">
        <v>88.6</v>
      </c>
      <c r="L10" s="2">
        <v>958</v>
      </c>
      <c r="M10" s="122">
        <v>109</v>
      </c>
      <c r="N10" s="119">
        <v>2</v>
      </c>
      <c r="O10" s="14">
        <v>95</v>
      </c>
      <c r="P10" s="2">
        <f t="shared" si="0"/>
        <v>109</v>
      </c>
      <c r="Q10" s="113">
        <f t="shared" si="1"/>
        <v>0</v>
      </c>
      <c r="R10" s="18"/>
    </row>
    <row r="11" spans="1:18" x14ac:dyDescent="0.3">
      <c r="A11" s="13" t="s">
        <v>35</v>
      </c>
      <c r="B11" s="4" t="s">
        <v>36</v>
      </c>
      <c r="C11" s="7">
        <v>6</v>
      </c>
      <c r="D11" s="7">
        <v>1100</v>
      </c>
      <c r="F11" s="4" t="s">
        <v>37</v>
      </c>
      <c r="G11" s="118" t="s">
        <v>38</v>
      </c>
      <c r="H11" s="2" t="s">
        <v>21</v>
      </c>
      <c r="I11" s="74"/>
      <c r="J11" s="19">
        <v>30.2</v>
      </c>
      <c r="K11" s="22">
        <v>88.6</v>
      </c>
      <c r="L11" s="2">
        <v>958</v>
      </c>
      <c r="M11" s="122">
        <v>109</v>
      </c>
      <c r="N11" s="124">
        <v>2</v>
      </c>
      <c r="O11" s="14">
        <v>95</v>
      </c>
      <c r="P11" s="2">
        <f t="shared" si="0"/>
        <v>109</v>
      </c>
      <c r="Q11" s="113">
        <f t="shared" si="1"/>
        <v>0</v>
      </c>
      <c r="R11" s="18"/>
    </row>
    <row r="12" spans="1:18" x14ac:dyDescent="0.3">
      <c r="A12" s="13" t="s">
        <v>39</v>
      </c>
      <c r="B12" s="4" t="s">
        <v>40</v>
      </c>
      <c r="C12" s="7">
        <v>8</v>
      </c>
      <c r="D12" s="7">
        <v>1000</v>
      </c>
      <c r="F12" s="4" t="s">
        <v>41</v>
      </c>
      <c r="G12" s="118" t="s">
        <v>38</v>
      </c>
      <c r="H12" s="2" t="s">
        <v>34</v>
      </c>
      <c r="I12" s="74"/>
      <c r="J12" s="19">
        <v>24.7</v>
      </c>
      <c r="K12" s="22">
        <v>81.099999999999994</v>
      </c>
      <c r="L12" s="17">
        <v>953</v>
      </c>
      <c r="M12" s="122">
        <v>121</v>
      </c>
      <c r="N12" s="124">
        <v>3</v>
      </c>
      <c r="O12" s="14">
        <v>105</v>
      </c>
      <c r="P12" s="2">
        <f t="shared" si="0"/>
        <v>121</v>
      </c>
      <c r="Q12" s="113">
        <f t="shared" si="1"/>
        <v>0</v>
      </c>
      <c r="R12" s="18"/>
    </row>
    <row r="13" spans="1:18" x14ac:dyDescent="0.3">
      <c r="A13" s="13" t="s">
        <v>39</v>
      </c>
      <c r="B13" s="4" t="s">
        <v>40</v>
      </c>
      <c r="C13" s="7">
        <v>8</v>
      </c>
      <c r="D13" s="7">
        <v>1200</v>
      </c>
      <c r="F13" s="4" t="s">
        <v>41</v>
      </c>
      <c r="G13" s="118" t="s">
        <v>20</v>
      </c>
      <c r="H13" s="2" t="s">
        <v>25</v>
      </c>
      <c r="I13" s="75"/>
      <c r="J13" s="19">
        <v>25.3</v>
      </c>
      <c r="K13" s="22">
        <v>80.7</v>
      </c>
      <c r="L13" s="17">
        <v>953</v>
      </c>
      <c r="M13" s="122">
        <v>121</v>
      </c>
      <c r="N13" s="124">
        <v>3</v>
      </c>
      <c r="O13" s="14">
        <v>105</v>
      </c>
      <c r="P13" s="2">
        <f t="shared" si="0"/>
        <v>121</v>
      </c>
      <c r="Q13" s="113">
        <f t="shared" si="1"/>
        <v>0</v>
      </c>
      <c r="R13" s="18"/>
    </row>
    <row r="14" spans="1:18" x14ac:dyDescent="0.3">
      <c r="A14" s="13" t="s">
        <v>42</v>
      </c>
      <c r="B14" s="4" t="s">
        <v>43</v>
      </c>
      <c r="C14" s="7">
        <v>11</v>
      </c>
      <c r="D14" s="7">
        <v>1800</v>
      </c>
      <c r="F14" s="4" t="s">
        <v>44</v>
      </c>
      <c r="G14" s="118" t="s">
        <v>20</v>
      </c>
      <c r="H14" s="2" t="s">
        <v>45</v>
      </c>
      <c r="I14" s="75"/>
      <c r="J14" s="19">
        <v>24.7</v>
      </c>
      <c r="K14" s="22">
        <v>81</v>
      </c>
      <c r="L14" s="17">
        <v>957</v>
      </c>
      <c r="M14" s="122">
        <v>115</v>
      </c>
      <c r="N14" s="125">
        <v>3</v>
      </c>
      <c r="O14" s="49">
        <v>100</v>
      </c>
      <c r="P14" s="2">
        <f t="shared" si="0"/>
        <v>115</v>
      </c>
      <c r="Q14" s="113">
        <f t="shared" si="1"/>
        <v>0</v>
      </c>
      <c r="R14" s="18"/>
    </row>
    <row r="15" spans="1:18" x14ac:dyDescent="0.3">
      <c r="A15" s="13" t="s">
        <v>42</v>
      </c>
      <c r="B15" s="4" t="s">
        <v>43</v>
      </c>
      <c r="C15" s="7">
        <v>11</v>
      </c>
      <c r="D15" s="7">
        <v>1800</v>
      </c>
      <c r="F15" s="4" t="s">
        <v>44</v>
      </c>
      <c r="G15" s="118" t="s">
        <v>20</v>
      </c>
      <c r="H15" s="2" t="s">
        <v>46</v>
      </c>
      <c r="I15" s="75"/>
      <c r="J15" s="19">
        <v>24.7</v>
      </c>
      <c r="K15" s="22">
        <v>81</v>
      </c>
      <c r="L15" s="17">
        <v>957</v>
      </c>
      <c r="M15" s="122">
        <v>115</v>
      </c>
      <c r="N15" s="125">
        <v>3</v>
      </c>
      <c r="O15" s="14">
        <v>100</v>
      </c>
      <c r="P15" s="2">
        <f t="shared" si="0"/>
        <v>115</v>
      </c>
      <c r="Q15" s="113">
        <f t="shared" si="1"/>
        <v>0</v>
      </c>
      <c r="R15" s="18"/>
    </row>
    <row r="16" spans="1:18" x14ac:dyDescent="0.3">
      <c r="A16" s="13" t="s">
        <v>47</v>
      </c>
      <c r="B16" s="4" t="s">
        <v>49</v>
      </c>
      <c r="C16" s="7">
        <v>5</v>
      </c>
      <c r="D16" s="7">
        <v>600</v>
      </c>
      <c r="F16" s="4" t="s">
        <v>50</v>
      </c>
      <c r="G16" s="118" t="s">
        <v>20</v>
      </c>
      <c r="H16" s="2" t="s">
        <v>34</v>
      </c>
      <c r="I16" s="74"/>
      <c r="J16" s="19">
        <v>26.5</v>
      </c>
      <c r="K16" s="22">
        <v>82</v>
      </c>
      <c r="L16" s="17">
        <v>955</v>
      </c>
      <c r="M16" s="122">
        <v>109</v>
      </c>
      <c r="N16" s="124">
        <v>2</v>
      </c>
      <c r="O16" s="14">
        <v>95</v>
      </c>
      <c r="P16" s="2">
        <f t="shared" si="0"/>
        <v>109</v>
      </c>
      <c r="Q16" s="113">
        <f t="shared" si="1"/>
        <v>0</v>
      </c>
      <c r="R16" s="18"/>
    </row>
    <row r="17" spans="1:18" x14ac:dyDescent="0.3">
      <c r="A17" s="13" t="s">
        <v>51</v>
      </c>
      <c r="B17" s="4" t="s">
        <v>52</v>
      </c>
      <c r="C17" s="7">
        <v>2</v>
      </c>
      <c r="D17" s="7">
        <v>2200</v>
      </c>
      <c r="E17" s="7" t="s">
        <v>331</v>
      </c>
      <c r="F17" s="4" t="s">
        <v>53</v>
      </c>
      <c r="G17" s="118" t="s">
        <v>20</v>
      </c>
      <c r="H17" s="2" t="s">
        <v>21</v>
      </c>
      <c r="I17" s="75"/>
      <c r="J17" s="19">
        <v>30.3</v>
      </c>
      <c r="K17" s="22">
        <v>87.5</v>
      </c>
      <c r="L17" s="17">
        <v>982</v>
      </c>
      <c r="M17" s="2">
        <v>81</v>
      </c>
      <c r="N17" s="121">
        <v>1</v>
      </c>
      <c r="O17" s="14">
        <v>70</v>
      </c>
      <c r="P17" s="2">
        <f t="shared" si="0"/>
        <v>81</v>
      </c>
      <c r="Q17" s="113">
        <f t="shared" si="1"/>
        <v>0</v>
      </c>
      <c r="R17" s="18" t="s">
        <v>326</v>
      </c>
    </row>
    <row r="18" spans="1:18" s="1" customFormat="1" x14ac:dyDescent="0.3">
      <c r="A18" s="13" t="s">
        <v>51</v>
      </c>
      <c r="B18" s="4" t="s">
        <v>52</v>
      </c>
      <c r="C18" s="7">
        <v>2</v>
      </c>
      <c r="D18" s="7">
        <v>2200</v>
      </c>
      <c r="E18" s="7" t="s">
        <v>331</v>
      </c>
      <c r="F18" s="4" t="s">
        <v>53</v>
      </c>
      <c r="G18" s="118" t="s">
        <v>18</v>
      </c>
      <c r="H18" s="2" t="s">
        <v>19</v>
      </c>
      <c r="I18" s="75" t="s">
        <v>337</v>
      </c>
      <c r="J18" s="19">
        <v>30.3</v>
      </c>
      <c r="K18" s="22">
        <v>87.5</v>
      </c>
      <c r="L18" s="2">
        <v>982</v>
      </c>
      <c r="M18" s="2">
        <v>81</v>
      </c>
      <c r="N18" s="119">
        <v>1</v>
      </c>
      <c r="O18" s="33">
        <v>70</v>
      </c>
      <c r="P18" s="2">
        <f t="shared" si="0"/>
        <v>81</v>
      </c>
      <c r="Q18" s="138">
        <f t="shared" si="1"/>
        <v>0</v>
      </c>
      <c r="R18" s="18" t="s">
        <v>335</v>
      </c>
    </row>
    <row r="19" spans="1:18" x14ac:dyDescent="0.3">
      <c r="A19" s="13" t="s">
        <v>54</v>
      </c>
      <c r="B19" s="4" t="s">
        <v>55</v>
      </c>
      <c r="C19" s="7">
        <v>4</v>
      </c>
      <c r="D19" s="7">
        <v>800</v>
      </c>
      <c r="F19" s="4" t="s">
        <v>56</v>
      </c>
      <c r="G19" s="118" t="s">
        <v>18</v>
      </c>
      <c r="H19" s="2" t="s">
        <v>19</v>
      </c>
      <c r="I19" s="75"/>
      <c r="J19" s="19">
        <v>30.3</v>
      </c>
      <c r="K19" s="22">
        <v>88.4</v>
      </c>
      <c r="L19" s="2">
        <v>986</v>
      </c>
      <c r="M19" s="2">
        <v>75</v>
      </c>
      <c r="N19" s="119">
        <v>1</v>
      </c>
      <c r="O19" s="14">
        <v>65</v>
      </c>
      <c r="P19" s="2">
        <f t="shared" si="0"/>
        <v>75</v>
      </c>
      <c r="Q19" s="113">
        <f t="shared" si="1"/>
        <v>0</v>
      </c>
      <c r="R19" s="18"/>
    </row>
    <row r="20" spans="1:18" x14ac:dyDescent="0.3">
      <c r="A20" s="13" t="s">
        <v>54</v>
      </c>
      <c r="B20" s="4" t="s">
        <v>55</v>
      </c>
      <c r="C20" s="7">
        <v>4</v>
      </c>
      <c r="D20" s="7">
        <v>800</v>
      </c>
      <c r="E20" s="7" t="s">
        <v>331</v>
      </c>
      <c r="F20" s="4" t="s">
        <v>56</v>
      </c>
      <c r="G20" s="118" t="s">
        <v>38</v>
      </c>
      <c r="H20" s="2" t="s">
        <v>21</v>
      </c>
      <c r="I20" s="75"/>
      <c r="J20" s="19">
        <v>30.3</v>
      </c>
      <c r="K20" s="22">
        <v>88.4</v>
      </c>
      <c r="L20" s="2">
        <v>986</v>
      </c>
      <c r="M20" s="2">
        <v>75</v>
      </c>
      <c r="N20" s="119">
        <v>1</v>
      </c>
      <c r="O20" s="14">
        <v>65</v>
      </c>
      <c r="P20" s="2">
        <f t="shared" si="0"/>
        <v>75</v>
      </c>
      <c r="Q20" s="113">
        <f t="shared" si="1"/>
        <v>0</v>
      </c>
      <c r="R20" s="18" t="s">
        <v>326</v>
      </c>
    </row>
    <row r="21" spans="1:18" x14ac:dyDescent="0.3">
      <c r="A21" s="13" t="s">
        <v>57</v>
      </c>
      <c r="B21" s="4" t="s">
        <v>58</v>
      </c>
      <c r="C21" s="7">
        <v>1</v>
      </c>
      <c r="D21" s="7">
        <v>1800</v>
      </c>
      <c r="F21" s="4" t="s">
        <v>59</v>
      </c>
      <c r="G21" s="118" t="s">
        <v>20</v>
      </c>
      <c r="H21" s="2" t="s">
        <v>60</v>
      </c>
      <c r="I21" s="75"/>
      <c r="J21" s="19">
        <v>28.7</v>
      </c>
      <c r="K21" s="22">
        <v>80.8</v>
      </c>
      <c r="L21" s="17">
        <v>990</v>
      </c>
      <c r="M21" s="2">
        <v>75</v>
      </c>
      <c r="N21" s="119">
        <v>1</v>
      </c>
      <c r="O21" s="14">
        <v>65</v>
      </c>
      <c r="P21" s="2">
        <f t="shared" si="0"/>
        <v>75</v>
      </c>
      <c r="Q21" s="113">
        <f t="shared" si="1"/>
        <v>0</v>
      </c>
      <c r="R21" s="18"/>
    </row>
    <row r="22" spans="1:18" x14ac:dyDescent="0.3">
      <c r="A22" s="13" t="s">
        <v>61</v>
      </c>
      <c r="B22" s="4" t="s">
        <v>62</v>
      </c>
      <c r="C22" s="7">
        <v>4</v>
      </c>
      <c r="D22" s="7">
        <v>1100</v>
      </c>
      <c r="F22" s="4" t="s">
        <v>27</v>
      </c>
      <c r="G22" s="118" t="s">
        <v>20</v>
      </c>
      <c r="H22" s="2" t="s">
        <v>21</v>
      </c>
      <c r="I22" s="75"/>
      <c r="J22" s="19">
        <v>30</v>
      </c>
      <c r="K22" s="22">
        <v>85.4</v>
      </c>
      <c r="L22" s="17">
        <v>982</v>
      </c>
      <c r="M22" s="2">
        <v>92</v>
      </c>
      <c r="N22" s="121">
        <v>1</v>
      </c>
      <c r="O22" s="14">
        <v>80</v>
      </c>
      <c r="P22" s="2">
        <f t="shared" si="0"/>
        <v>92</v>
      </c>
      <c r="Q22" s="113">
        <f t="shared" si="1"/>
        <v>0</v>
      </c>
      <c r="R22" s="18"/>
    </row>
    <row r="23" spans="1:18" x14ac:dyDescent="0.3">
      <c r="A23" s="13" t="s">
        <v>66</v>
      </c>
      <c r="B23" s="4" t="s">
        <v>67</v>
      </c>
      <c r="C23" s="7">
        <v>2</v>
      </c>
      <c r="D23" s="7">
        <v>2100</v>
      </c>
      <c r="E23" s="7" t="s">
        <v>331</v>
      </c>
      <c r="F23" s="24" t="s">
        <v>333</v>
      </c>
      <c r="G23" s="118" t="s">
        <v>18</v>
      </c>
      <c r="H23" s="2" t="s">
        <v>19</v>
      </c>
      <c r="I23" s="75"/>
      <c r="J23" s="19">
        <v>30.4</v>
      </c>
      <c r="K23" s="22">
        <v>88.4</v>
      </c>
      <c r="L23" s="2">
        <v>950</v>
      </c>
      <c r="M23" s="2">
        <v>121</v>
      </c>
      <c r="N23" s="119">
        <v>3</v>
      </c>
      <c r="O23" s="14">
        <v>105</v>
      </c>
      <c r="P23" s="2">
        <f t="shared" si="0"/>
        <v>121</v>
      </c>
      <c r="Q23" s="113">
        <f t="shared" si="1"/>
        <v>0</v>
      </c>
      <c r="R23" s="18" t="s">
        <v>417</v>
      </c>
    </row>
    <row r="24" spans="1:18" x14ac:dyDescent="0.3">
      <c r="A24" s="13" t="s">
        <v>66</v>
      </c>
      <c r="B24" s="4" t="s">
        <v>67</v>
      </c>
      <c r="C24" s="7">
        <v>2</v>
      </c>
      <c r="D24" s="7">
        <v>2100</v>
      </c>
      <c r="E24" s="7" t="s">
        <v>331</v>
      </c>
      <c r="F24" s="24" t="s">
        <v>333</v>
      </c>
      <c r="G24" s="118" t="s">
        <v>38</v>
      </c>
      <c r="H24" s="2" t="s">
        <v>21</v>
      </c>
      <c r="I24" s="75"/>
      <c r="J24" s="19">
        <v>30.4</v>
      </c>
      <c r="K24" s="22">
        <v>88.4</v>
      </c>
      <c r="L24" s="2">
        <v>979</v>
      </c>
      <c r="M24" s="2">
        <v>104</v>
      </c>
      <c r="N24" s="119">
        <v>2</v>
      </c>
      <c r="O24" s="14">
        <v>90</v>
      </c>
      <c r="P24" s="2">
        <f t="shared" si="0"/>
        <v>104</v>
      </c>
      <c r="Q24" s="113">
        <f t="shared" si="1"/>
        <v>0</v>
      </c>
      <c r="R24" s="18" t="s">
        <v>68</v>
      </c>
    </row>
    <row r="25" spans="1:18" x14ac:dyDescent="0.3">
      <c r="A25" s="13" t="s">
        <v>69</v>
      </c>
      <c r="B25" s="4" t="s">
        <v>70</v>
      </c>
      <c r="C25" s="7">
        <v>14</v>
      </c>
      <c r="D25" s="7">
        <v>1400</v>
      </c>
      <c r="E25" s="7" t="s">
        <v>331</v>
      </c>
      <c r="F25" s="4" t="s">
        <v>71</v>
      </c>
      <c r="G25" s="118" t="s">
        <v>18</v>
      </c>
      <c r="H25" s="20" t="s">
        <v>19</v>
      </c>
      <c r="I25" s="78"/>
      <c r="J25" s="19">
        <v>30.4</v>
      </c>
      <c r="K25" s="22">
        <v>87.4</v>
      </c>
      <c r="L25" s="50">
        <v>970</v>
      </c>
      <c r="M25" s="50">
        <v>109</v>
      </c>
      <c r="N25" s="119">
        <v>2</v>
      </c>
      <c r="O25" s="14">
        <v>95</v>
      </c>
      <c r="P25" s="2">
        <f t="shared" si="0"/>
        <v>109</v>
      </c>
      <c r="Q25" s="113">
        <f t="shared" si="1"/>
        <v>0</v>
      </c>
      <c r="R25" s="18" t="s">
        <v>334</v>
      </c>
    </row>
    <row r="26" spans="1:18" x14ac:dyDescent="0.3">
      <c r="A26" s="13" t="s">
        <v>69</v>
      </c>
      <c r="B26" s="4" t="s">
        <v>70</v>
      </c>
      <c r="C26" s="7">
        <v>14</v>
      </c>
      <c r="D26" s="7">
        <v>1400</v>
      </c>
      <c r="F26" s="4" t="s">
        <v>71</v>
      </c>
      <c r="G26" s="118" t="s">
        <v>20</v>
      </c>
      <c r="H26" s="2" t="s">
        <v>21</v>
      </c>
      <c r="I26" s="75"/>
      <c r="J26" s="19">
        <v>30.4</v>
      </c>
      <c r="K26" s="22">
        <v>87.4</v>
      </c>
      <c r="L26" s="48">
        <v>970</v>
      </c>
      <c r="M26" s="50">
        <v>109</v>
      </c>
      <c r="N26" s="121">
        <v>2</v>
      </c>
      <c r="O26" s="14">
        <v>95</v>
      </c>
      <c r="P26" s="2">
        <f t="shared" si="0"/>
        <v>109</v>
      </c>
      <c r="Q26" s="113">
        <f t="shared" si="1"/>
        <v>0</v>
      </c>
      <c r="R26" s="18"/>
    </row>
    <row r="27" spans="1:18" x14ac:dyDescent="0.3">
      <c r="A27" s="13" t="s">
        <v>72</v>
      </c>
      <c r="B27" s="4" t="s">
        <v>73</v>
      </c>
      <c r="C27" s="7">
        <v>4</v>
      </c>
      <c r="D27" s="7">
        <v>200</v>
      </c>
      <c r="E27" s="7" t="s">
        <v>331</v>
      </c>
      <c r="F27" s="4" t="s">
        <v>74</v>
      </c>
      <c r="G27" s="118" t="s">
        <v>20</v>
      </c>
      <c r="H27" s="2" t="s">
        <v>21</v>
      </c>
      <c r="I27" s="75" t="s">
        <v>338</v>
      </c>
      <c r="J27" s="19">
        <v>30.4</v>
      </c>
      <c r="K27" s="22">
        <v>86.6</v>
      </c>
      <c r="L27" s="17">
        <v>949</v>
      </c>
      <c r="M27" s="2">
        <v>115</v>
      </c>
      <c r="N27" s="121">
        <v>3</v>
      </c>
      <c r="O27" s="14">
        <v>100</v>
      </c>
      <c r="P27" s="2">
        <f t="shared" si="0"/>
        <v>115</v>
      </c>
      <c r="Q27" s="113">
        <f t="shared" si="1"/>
        <v>0</v>
      </c>
      <c r="R27" s="18" t="s">
        <v>418</v>
      </c>
    </row>
    <row r="28" spans="1:18" x14ac:dyDescent="0.3">
      <c r="A28" s="13" t="s">
        <v>75</v>
      </c>
      <c r="B28" s="4" t="s">
        <v>76</v>
      </c>
      <c r="C28" s="7">
        <v>2</v>
      </c>
      <c r="D28" s="7">
        <v>700</v>
      </c>
      <c r="E28" s="7" t="s">
        <v>331</v>
      </c>
      <c r="F28" s="4" t="s">
        <v>77</v>
      </c>
      <c r="G28" s="118" t="s">
        <v>20</v>
      </c>
      <c r="H28" s="2" t="s">
        <v>34</v>
      </c>
      <c r="I28" s="76" t="s">
        <v>339</v>
      </c>
      <c r="J28" s="19">
        <v>24.6</v>
      </c>
      <c r="K28" s="22">
        <v>82.9</v>
      </c>
      <c r="L28" s="17">
        <v>927</v>
      </c>
      <c r="M28" s="17">
        <v>150</v>
      </c>
      <c r="N28" s="119">
        <v>4</v>
      </c>
      <c r="O28" s="14">
        <v>130</v>
      </c>
      <c r="P28" s="2">
        <f t="shared" si="0"/>
        <v>150</v>
      </c>
      <c r="Q28" s="113">
        <f t="shared" si="1"/>
        <v>0</v>
      </c>
      <c r="R28" s="80" t="s">
        <v>340</v>
      </c>
    </row>
    <row r="29" spans="1:18" x14ac:dyDescent="0.3">
      <c r="A29" s="13" t="s">
        <v>75</v>
      </c>
      <c r="B29" s="4" t="s">
        <v>76</v>
      </c>
      <c r="C29" s="7">
        <v>2</v>
      </c>
      <c r="D29" s="7">
        <v>700</v>
      </c>
      <c r="F29" s="4" t="s">
        <v>77</v>
      </c>
      <c r="G29" s="118" t="s">
        <v>38</v>
      </c>
      <c r="H29" s="2" t="s">
        <v>25</v>
      </c>
      <c r="I29" s="75"/>
      <c r="J29" s="19">
        <v>24.6</v>
      </c>
      <c r="K29" s="22">
        <v>82.9</v>
      </c>
      <c r="L29" s="17"/>
      <c r="M29" s="2"/>
      <c r="N29" s="119">
        <v>2</v>
      </c>
      <c r="P29" s="2">
        <f t="shared" si="0"/>
        <v>0</v>
      </c>
      <c r="Q29" s="113">
        <f t="shared" si="1"/>
        <v>0</v>
      </c>
      <c r="R29" s="18"/>
    </row>
    <row r="30" spans="1:18" x14ac:dyDescent="0.3">
      <c r="A30" s="13" t="s">
        <v>78</v>
      </c>
      <c r="B30" s="4" t="s">
        <v>79</v>
      </c>
      <c r="C30" s="7">
        <v>6</v>
      </c>
      <c r="D30" s="7">
        <v>2000</v>
      </c>
      <c r="E30" s="7" t="s">
        <v>331</v>
      </c>
      <c r="F30" s="4" t="s">
        <v>80</v>
      </c>
      <c r="G30" s="118" t="s">
        <v>20</v>
      </c>
      <c r="H30" s="2" t="s">
        <v>34</v>
      </c>
      <c r="I30" s="76" t="s">
        <v>341</v>
      </c>
      <c r="J30" s="19">
        <v>28.1</v>
      </c>
      <c r="K30" s="22">
        <v>82.8</v>
      </c>
      <c r="L30" s="17">
        <v>958</v>
      </c>
      <c r="M30" s="17">
        <v>115</v>
      </c>
      <c r="N30" s="119">
        <v>3</v>
      </c>
      <c r="O30" s="14">
        <v>100</v>
      </c>
      <c r="P30" s="2">
        <f t="shared" si="0"/>
        <v>115</v>
      </c>
      <c r="Q30" s="113">
        <f t="shared" si="1"/>
        <v>0</v>
      </c>
      <c r="R30" s="18" t="s">
        <v>344</v>
      </c>
    </row>
    <row r="31" spans="1:18" x14ac:dyDescent="0.3">
      <c r="A31" s="13" t="s">
        <v>81</v>
      </c>
      <c r="B31" s="4" t="s">
        <v>82</v>
      </c>
      <c r="C31" s="7">
        <v>5</v>
      </c>
      <c r="D31" s="7">
        <v>1400</v>
      </c>
      <c r="F31" s="4" t="s">
        <v>27</v>
      </c>
      <c r="G31" s="118" t="s">
        <v>20</v>
      </c>
      <c r="H31" s="2" t="s">
        <v>21</v>
      </c>
      <c r="I31" s="75"/>
      <c r="J31" s="19">
        <v>29.7</v>
      </c>
      <c r="K31" s="22">
        <v>85.3</v>
      </c>
      <c r="L31" s="17">
        <v>980</v>
      </c>
      <c r="M31" s="2">
        <v>86</v>
      </c>
      <c r="N31" s="121">
        <v>1</v>
      </c>
      <c r="O31" s="14">
        <v>75</v>
      </c>
      <c r="P31" s="2">
        <f t="shared" si="0"/>
        <v>86</v>
      </c>
      <c r="Q31" s="113">
        <f t="shared" si="1"/>
        <v>0</v>
      </c>
      <c r="R31" s="18"/>
    </row>
    <row r="32" spans="1:18" x14ac:dyDescent="0.3">
      <c r="A32" s="13" t="s">
        <v>83</v>
      </c>
      <c r="B32" s="4" t="s">
        <v>84</v>
      </c>
      <c r="C32" s="7">
        <v>10</v>
      </c>
      <c r="D32" s="7">
        <v>100</v>
      </c>
      <c r="F32" s="4" t="s">
        <v>85</v>
      </c>
      <c r="G32" s="118" t="s">
        <v>20</v>
      </c>
      <c r="H32" s="2" t="s">
        <v>34</v>
      </c>
      <c r="I32" s="76" t="s">
        <v>342</v>
      </c>
      <c r="J32" s="19">
        <v>25.8</v>
      </c>
      <c r="K32" s="22">
        <v>81.8</v>
      </c>
      <c r="L32" s="17">
        <v>975</v>
      </c>
      <c r="M32" s="17">
        <v>92</v>
      </c>
      <c r="N32" s="119">
        <v>1</v>
      </c>
      <c r="O32" s="14">
        <v>80</v>
      </c>
      <c r="P32" s="2">
        <f t="shared" si="0"/>
        <v>92</v>
      </c>
      <c r="Q32" s="113">
        <f t="shared" si="1"/>
        <v>0</v>
      </c>
      <c r="R32" s="21"/>
    </row>
    <row r="33" spans="1:18" x14ac:dyDescent="0.3">
      <c r="A33" s="13" t="s">
        <v>86</v>
      </c>
      <c r="B33" s="4" t="s">
        <v>87</v>
      </c>
      <c r="C33" s="7">
        <v>1</v>
      </c>
      <c r="D33" s="7">
        <v>1000</v>
      </c>
      <c r="F33" s="4" t="s">
        <v>88</v>
      </c>
      <c r="G33" s="118" t="s">
        <v>20</v>
      </c>
      <c r="H33" s="2" t="s">
        <v>60</v>
      </c>
      <c r="I33" s="75"/>
      <c r="J33" s="19">
        <v>29</v>
      </c>
      <c r="K33" s="22">
        <v>80.8</v>
      </c>
      <c r="L33" s="2">
        <v>967</v>
      </c>
      <c r="M33" s="2">
        <v>104</v>
      </c>
      <c r="N33" s="119">
        <v>2</v>
      </c>
      <c r="O33" s="14">
        <v>90</v>
      </c>
      <c r="P33" s="2">
        <f t="shared" si="0"/>
        <v>104</v>
      </c>
      <c r="Q33" s="113">
        <f t="shared" si="1"/>
        <v>0</v>
      </c>
    </row>
    <row r="34" spans="1:18" x14ac:dyDescent="0.3">
      <c r="A34" s="13" t="s">
        <v>89</v>
      </c>
      <c r="B34" s="4" t="s">
        <v>90</v>
      </c>
      <c r="C34" s="7">
        <v>7</v>
      </c>
      <c r="D34" s="7">
        <v>1200</v>
      </c>
      <c r="E34" s="7" t="s">
        <v>331</v>
      </c>
      <c r="F34" s="4" t="s">
        <v>414</v>
      </c>
      <c r="G34" s="118" t="s">
        <v>20</v>
      </c>
      <c r="H34" s="2" t="s">
        <v>25</v>
      </c>
      <c r="I34" s="75"/>
      <c r="J34" s="19">
        <v>25.6</v>
      </c>
      <c r="K34" s="22">
        <v>80.3</v>
      </c>
      <c r="L34" s="2">
        <v>930</v>
      </c>
      <c r="M34" s="2">
        <v>144</v>
      </c>
      <c r="N34" s="119">
        <v>4</v>
      </c>
      <c r="O34" s="14">
        <v>125</v>
      </c>
      <c r="P34" s="2">
        <f t="shared" si="0"/>
        <v>144</v>
      </c>
      <c r="Q34" s="113">
        <f t="shared" si="1"/>
        <v>0</v>
      </c>
      <c r="R34" s="4" t="s">
        <v>343</v>
      </c>
    </row>
    <row r="35" spans="1:18" x14ac:dyDescent="0.3">
      <c r="A35" s="13" t="s">
        <v>89</v>
      </c>
      <c r="B35" s="4" t="s">
        <v>91</v>
      </c>
      <c r="C35" s="7">
        <v>7</v>
      </c>
      <c r="D35" s="7">
        <v>2200</v>
      </c>
      <c r="E35" s="7" t="s">
        <v>331</v>
      </c>
      <c r="F35" s="4" t="s">
        <v>415</v>
      </c>
      <c r="G35" s="118" t="s">
        <v>38</v>
      </c>
      <c r="H35" s="2" t="s">
        <v>21</v>
      </c>
      <c r="I35" s="76" t="s">
        <v>337</v>
      </c>
      <c r="J35" s="19">
        <v>30.3</v>
      </c>
      <c r="K35" s="22">
        <v>87.5</v>
      </c>
      <c r="L35" s="17">
        <v>955</v>
      </c>
      <c r="M35" s="2">
        <v>115</v>
      </c>
      <c r="N35" s="121">
        <v>3</v>
      </c>
      <c r="O35" s="14">
        <v>100</v>
      </c>
      <c r="P35" s="2">
        <f t="shared" si="0"/>
        <v>115</v>
      </c>
      <c r="Q35" s="113">
        <f t="shared" si="1"/>
        <v>0</v>
      </c>
      <c r="R35" s="4" t="s">
        <v>343</v>
      </c>
    </row>
    <row r="36" spans="1:18" x14ac:dyDescent="0.3">
      <c r="A36" s="13" t="s">
        <v>89</v>
      </c>
      <c r="B36" s="4" t="s">
        <v>91</v>
      </c>
      <c r="C36" s="7">
        <v>7</v>
      </c>
      <c r="D36" s="7">
        <v>2200</v>
      </c>
      <c r="F36" s="4" t="s">
        <v>415</v>
      </c>
      <c r="G36" s="118" t="s">
        <v>18</v>
      </c>
      <c r="H36" s="20" t="s">
        <v>19</v>
      </c>
      <c r="I36" s="76" t="s">
        <v>337</v>
      </c>
      <c r="J36" s="19">
        <v>30.3</v>
      </c>
      <c r="K36" s="22">
        <v>87.5</v>
      </c>
      <c r="L36" s="2">
        <v>955</v>
      </c>
      <c r="M36" s="2">
        <v>115</v>
      </c>
      <c r="N36" s="119">
        <v>3</v>
      </c>
      <c r="O36" s="14">
        <v>100</v>
      </c>
      <c r="P36" s="2">
        <f t="shared" si="0"/>
        <v>115</v>
      </c>
      <c r="Q36" s="113">
        <f t="shared" si="1"/>
        <v>0</v>
      </c>
    </row>
    <row r="37" spans="1:18" x14ac:dyDescent="0.3">
      <c r="A37" s="13" t="s">
        <v>92</v>
      </c>
      <c r="B37" s="4" t="s">
        <v>93</v>
      </c>
      <c r="C37" s="7">
        <v>10</v>
      </c>
      <c r="D37" s="7">
        <v>300</v>
      </c>
      <c r="E37" s="7" t="s">
        <v>331</v>
      </c>
      <c r="F37" s="4" t="s">
        <v>85</v>
      </c>
      <c r="G37" s="118" t="s">
        <v>38</v>
      </c>
      <c r="H37" s="2" t="s">
        <v>25</v>
      </c>
      <c r="I37" s="75"/>
      <c r="J37" s="19">
        <v>25</v>
      </c>
      <c r="K37" s="22">
        <v>80.3</v>
      </c>
      <c r="L37" s="2">
        <v>949</v>
      </c>
      <c r="M37" s="2">
        <v>86</v>
      </c>
      <c r="N37" s="119">
        <v>1</v>
      </c>
      <c r="O37" s="14">
        <v>75</v>
      </c>
      <c r="P37" s="2">
        <f t="shared" si="0"/>
        <v>86</v>
      </c>
      <c r="Q37" s="113">
        <f t="shared" si="1"/>
        <v>0</v>
      </c>
      <c r="R37" s="4" t="s">
        <v>94</v>
      </c>
    </row>
    <row r="38" spans="1:18" x14ac:dyDescent="0.3">
      <c r="A38" s="13" t="s">
        <v>95</v>
      </c>
      <c r="B38" s="4" t="s">
        <v>96</v>
      </c>
      <c r="C38" s="7">
        <v>1</v>
      </c>
      <c r="D38" s="7">
        <v>700</v>
      </c>
      <c r="F38" s="4" t="s">
        <v>97</v>
      </c>
      <c r="G38" s="118" t="s">
        <v>20</v>
      </c>
      <c r="H38" s="2" t="s">
        <v>25</v>
      </c>
      <c r="I38" s="75"/>
      <c r="J38" s="19">
        <v>27.3</v>
      </c>
      <c r="K38" s="22">
        <v>80.2</v>
      </c>
      <c r="L38" s="2">
        <v>977</v>
      </c>
      <c r="M38" s="2">
        <v>98</v>
      </c>
      <c r="N38" s="119">
        <v>2</v>
      </c>
      <c r="O38" s="14">
        <v>85</v>
      </c>
      <c r="P38" s="2">
        <f t="shared" si="0"/>
        <v>98</v>
      </c>
      <c r="Q38" s="113">
        <f t="shared" si="1"/>
        <v>0</v>
      </c>
    </row>
    <row r="39" spans="1:18" x14ac:dyDescent="0.3">
      <c r="A39" s="13" t="s">
        <v>98</v>
      </c>
      <c r="B39" s="4" t="s">
        <v>99</v>
      </c>
      <c r="C39" s="7">
        <v>4</v>
      </c>
      <c r="D39" s="7">
        <v>0</v>
      </c>
      <c r="E39" s="7" t="s">
        <v>331</v>
      </c>
      <c r="F39" s="4" t="s">
        <v>100</v>
      </c>
      <c r="G39" s="118" t="s">
        <v>20</v>
      </c>
      <c r="H39" s="20" t="s">
        <v>25</v>
      </c>
      <c r="I39" s="78" t="s">
        <v>345</v>
      </c>
      <c r="J39" s="19">
        <v>26.7</v>
      </c>
      <c r="K39" s="22">
        <v>80</v>
      </c>
      <c r="L39" s="2">
        <v>929</v>
      </c>
      <c r="M39" s="2">
        <v>144</v>
      </c>
      <c r="N39" s="119">
        <v>4</v>
      </c>
      <c r="O39" s="14">
        <v>125</v>
      </c>
      <c r="P39" s="2">
        <f t="shared" si="0"/>
        <v>144</v>
      </c>
      <c r="Q39" s="113">
        <f t="shared" si="1"/>
        <v>0</v>
      </c>
    </row>
    <row r="40" spans="1:18" x14ac:dyDescent="0.3">
      <c r="A40" s="13" t="s">
        <v>103</v>
      </c>
      <c r="B40" s="4" t="s">
        <v>104</v>
      </c>
      <c r="C40" s="7">
        <v>2</v>
      </c>
      <c r="D40" s="7">
        <v>1300</v>
      </c>
      <c r="F40" s="4" t="s">
        <v>105</v>
      </c>
      <c r="G40" s="118" t="s">
        <v>20</v>
      </c>
      <c r="H40" s="2" t="s">
        <v>25</v>
      </c>
      <c r="I40" s="76" t="s">
        <v>350</v>
      </c>
      <c r="J40" s="19">
        <v>25</v>
      </c>
      <c r="K40" s="22">
        <v>80.5</v>
      </c>
      <c r="L40" s="2">
        <v>948</v>
      </c>
      <c r="M40" s="2">
        <v>115</v>
      </c>
      <c r="N40" s="119">
        <v>3</v>
      </c>
      <c r="O40" s="14">
        <v>100</v>
      </c>
      <c r="P40" s="2">
        <f t="shared" si="0"/>
        <v>115</v>
      </c>
      <c r="Q40" s="113">
        <f t="shared" si="1"/>
        <v>0</v>
      </c>
    </row>
    <row r="41" spans="1:18" x14ac:dyDescent="0.3">
      <c r="A41" s="13" t="s">
        <v>103</v>
      </c>
      <c r="B41" s="4" t="s">
        <v>106</v>
      </c>
      <c r="C41" s="7">
        <v>2</v>
      </c>
      <c r="D41" s="7">
        <v>400</v>
      </c>
      <c r="F41" s="4" t="s">
        <v>27</v>
      </c>
      <c r="G41" s="118" t="s">
        <v>20</v>
      </c>
      <c r="H41" s="2" t="s">
        <v>21</v>
      </c>
      <c r="I41" s="76" t="s">
        <v>351</v>
      </c>
      <c r="J41" s="19">
        <v>30.2</v>
      </c>
      <c r="K41" s="22">
        <v>85.7</v>
      </c>
      <c r="L41" s="17">
        <v>975</v>
      </c>
      <c r="M41" s="2">
        <v>81</v>
      </c>
      <c r="N41" s="121">
        <v>1</v>
      </c>
      <c r="O41" s="14">
        <v>70</v>
      </c>
      <c r="P41" s="2">
        <f t="shared" si="0"/>
        <v>81</v>
      </c>
      <c r="Q41" s="113">
        <f t="shared" si="1"/>
        <v>0</v>
      </c>
    </row>
    <row r="42" spans="1:18" x14ac:dyDescent="0.3">
      <c r="A42" s="13" t="s">
        <v>107</v>
      </c>
      <c r="B42" s="4" t="s">
        <v>108</v>
      </c>
      <c r="C42" s="7">
        <v>3</v>
      </c>
      <c r="D42" s="7">
        <v>500</v>
      </c>
      <c r="F42" s="24" t="s">
        <v>109</v>
      </c>
      <c r="G42" s="118" t="s">
        <v>18</v>
      </c>
      <c r="H42" s="20" t="s">
        <v>19</v>
      </c>
      <c r="I42" s="83" t="s">
        <v>352</v>
      </c>
      <c r="J42" s="19">
        <v>30.2</v>
      </c>
      <c r="K42" s="22">
        <v>88.1</v>
      </c>
      <c r="L42" s="2">
        <v>979</v>
      </c>
      <c r="M42" s="2">
        <v>86</v>
      </c>
      <c r="N42" s="119">
        <v>1</v>
      </c>
      <c r="O42" s="14">
        <v>75</v>
      </c>
      <c r="P42" s="2">
        <f t="shared" si="0"/>
        <v>86</v>
      </c>
      <c r="Q42" s="113">
        <f t="shared" si="1"/>
        <v>0</v>
      </c>
    </row>
    <row r="43" spans="1:18" x14ac:dyDescent="0.3">
      <c r="A43" s="70" t="s">
        <v>107</v>
      </c>
      <c r="B43" s="24" t="s">
        <v>108</v>
      </c>
      <c r="C43" s="54">
        <v>3</v>
      </c>
      <c r="D43" s="54">
        <v>500</v>
      </c>
      <c r="E43" s="54" t="s">
        <v>331</v>
      </c>
      <c r="F43" s="24" t="s">
        <v>109</v>
      </c>
      <c r="G43" s="126" t="s">
        <v>38</v>
      </c>
      <c r="H43" s="82" t="s">
        <v>21</v>
      </c>
      <c r="I43" s="83" t="s">
        <v>352</v>
      </c>
      <c r="J43" s="68">
        <v>30.2</v>
      </c>
      <c r="K43" s="69">
        <v>88.1</v>
      </c>
      <c r="L43" s="50">
        <v>979</v>
      </c>
      <c r="M43" s="50">
        <v>86</v>
      </c>
      <c r="N43" s="123">
        <v>1</v>
      </c>
      <c r="O43" s="49">
        <v>75</v>
      </c>
      <c r="P43" s="50">
        <f t="shared" si="0"/>
        <v>86</v>
      </c>
      <c r="Q43" s="113">
        <f t="shared" si="1"/>
        <v>0</v>
      </c>
      <c r="R43" s="24" t="s">
        <v>353</v>
      </c>
    </row>
    <row r="44" spans="1:18" x14ac:dyDescent="0.3">
      <c r="A44" s="13" t="s">
        <v>110</v>
      </c>
      <c r="B44" s="4" t="s">
        <v>111</v>
      </c>
      <c r="C44" s="7">
        <v>5</v>
      </c>
      <c r="D44" s="7">
        <v>1600</v>
      </c>
      <c r="F44" s="4" t="s">
        <v>112</v>
      </c>
      <c r="G44" s="118" t="s">
        <v>20</v>
      </c>
      <c r="H44" s="2" t="s">
        <v>25</v>
      </c>
      <c r="I44" s="75"/>
      <c r="J44" s="19">
        <v>27.1</v>
      </c>
      <c r="K44" s="22">
        <v>80.099999999999994</v>
      </c>
      <c r="L44" s="2">
        <v>988</v>
      </c>
      <c r="M44" s="2">
        <v>75</v>
      </c>
      <c r="N44" s="119">
        <v>1</v>
      </c>
      <c r="O44" s="14">
        <v>65</v>
      </c>
      <c r="P44" s="2">
        <f t="shared" si="0"/>
        <v>75</v>
      </c>
      <c r="Q44" s="113">
        <f t="shared" si="1"/>
        <v>0</v>
      </c>
    </row>
    <row r="45" spans="1:18" x14ac:dyDescent="0.3">
      <c r="A45" s="13" t="s">
        <v>113</v>
      </c>
      <c r="B45" s="4" t="s">
        <v>114</v>
      </c>
      <c r="C45" s="7">
        <v>11</v>
      </c>
      <c r="D45" s="7">
        <v>500</v>
      </c>
      <c r="F45" s="84" t="s">
        <v>115</v>
      </c>
      <c r="G45" s="118" t="s">
        <v>20</v>
      </c>
      <c r="H45" s="2" t="s">
        <v>25</v>
      </c>
      <c r="I45" s="75"/>
      <c r="J45" s="19">
        <v>26.9</v>
      </c>
      <c r="K45" s="22">
        <v>80.099999999999994</v>
      </c>
      <c r="L45" s="2">
        <v>948</v>
      </c>
      <c r="M45" s="2">
        <v>127</v>
      </c>
      <c r="N45" s="119">
        <v>3</v>
      </c>
      <c r="O45" s="14">
        <v>110</v>
      </c>
      <c r="P45" s="2">
        <f t="shared" si="0"/>
        <v>127</v>
      </c>
      <c r="Q45" s="113">
        <f t="shared" si="1"/>
        <v>0</v>
      </c>
    </row>
    <row r="46" spans="1:18" x14ac:dyDescent="0.3">
      <c r="A46" s="13" t="s">
        <v>116</v>
      </c>
      <c r="B46" s="4" t="s">
        <v>117</v>
      </c>
      <c r="C46" s="7">
        <v>3</v>
      </c>
      <c r="D46" s="7">
        <v>200</v>
      </c>
      <c r="E46" s="7" t="s">
        <v>331</v>
      </c>
      <c r="F46" s="4" t="s">
        <v>118</v>
      </c>
      <c r="G46" s="118" t="s">
        <v>20</v>
      </c>
      <c r="H46" s="2" t="s">
        <v>34</v>
      </c>
      <c r="I46" s="76" t="s">
        <v>354</v>
      </c>
      <c r="J46" s="19">
        <v>24.8</v>
      </c>
      <c r="K46" s="22">
        <v>80.8</v>
      </c>
      <c r="L46" s="17">
        <v>892</v>
      </c>
      <c r="M46" s="17">
        <v>184</v>
      </c>
      <c r="N46" s="119">
        <v>5</v>
      </c>
      <c r="O46" s="14">
        <v>160</v>
      </c>
      <c r="P46" s="2">
        <f t="shared" si="0"/>
        <v>184</v>
      </c>
      <c r="Q46" s="113">
        <f t="shared" si="1"/>
        <v>0</v>
      </c>
      <c r="R46" s="4" t="s">
        <v>355</v>
      </c>
    </row>
    <row r="47" spans="1:18" x14ac:dyDescent="0.3">
      <c r="A47" s="13" t="s">
        <v>116</v>
      </c>
      <c r="B47" s="4" t="s">
        <v>119</v>
      </c>
      <c r="C47" s="7">
        <v>3</v>
      </c>
      <c r="D47" s="7">
        <v>2200</v>
      </c>
      <c r="E47" s="7" t="s">
        <v>331</v>
      </c>
      <c r="F47" s="4" t="s">
        <v>120</v>
      </c>
      <c r="G47" s="118" t="s">
        <v>20</v>
      </c>
      <c r="H47" s="2" t="s">
        <v>21</v>
      </c>
      <c r="I47" s="75"/>
      <c r="J47" s="19">
        <v>29.6</v>
      </c>
      <c r="K47" s="22">
        <v>83.4</v>
      </c>
      <c r="L47" s="17">
        <v>965</v>
      </c>
      <c r="M47" s="2">
        <v>98</v>
      </c>
      <c r="N47" s="121">
        <v>2</v>
      </c>
      <c r="O47" s="14">
        <v>85</v>
      </c>
      <c r="P47" s="2">
        <f t="shared" si="0"/>
        <v>98</v>
      </c>
      <c r="Q47" s="113">
        <f t="shared" si="1"/>
        <v>0</v>
      </c>
      <c r="R47" s="18" t="s">
        <v>356</v>
      </c>
    </row>
    <row r="48" spans="1:18" x14ac:dyDescent="0.3">
      <c r="A48" s="13" t="s">
        <v>121</v>
      </c>
      <c r="B48" s="4" t="s">
        <v>122</v>
      </c>
      <c r="C48" s="7">
        <v>7</v>
      </c>
      <c r="D48" s="7">
        <v>1800</v>
      </c>
      <c r="F48" s="4" t="s">
        <v>123</v>
      </c>
      <c r="G48" s="131" t="s">
        <v>20</v>
      </c>
      <c r="H48" s="2" t="s">
        <v>25</v>
      </c>
      <c r="I48" s="75"/>
      <c r="J48" s="19">
        <v>25.9</v>
      </c>
      <c r="K48" s="22">
        <v>80.099999999999994</v>
      </c>
      <c r="L48" s="2">
        <v>973</v>
      </c>
      <c r="M48" s="2">
        <v>98</v>
      </c>
      <c r="N48" s="119">
        <v>2</v>
      </c>
      <c r="O48" s="14">
        <v>85</v>
      </c>
      <c r="P48" s="2">
        <f t="shared" si="0"/>
        <v>98</v>
      </c>
      <c r="Q48" s="113">
        <f t="shared" si="1"/>
        <v>0</v>
      </c>
    </row>
    <row r="49" spans="1:18" x14ac:dyDescent="0.3">
      <c r="A49" s="13" t="s">
        <v>124</v>
      </c>
      <c r="B49" s="4" t="s">
        <v>125</v>
      </c>
      <c r="C49" s="7">
        <v>5</v>
      </c>
      <c r="D49" s="7">
        <v>1400</v>
      </c>
      <c r="F49" s="4" t="s">
        <v>126</v>
      </c>
      <c r="G49" s="118" t="s">
        <v>20</v>
      </c>
      <c r="H49" s="2" t="s">
        <v>21</v>
      </c>
      <c r="I49" s="75"/>
      <c r="J49" s="19">
        <v>30.4</v>
      </c>
      <c r="K49" s="22">
        <v>86.6</v>
      </c>
      <c r="L49" s="17">
        <v>964</v>
      </c>
      <c r="M49" s="2">
        <v>104</v>
      </c>
      <c r="N49" s="121">
        <v>2</v>
      </c>
      <c r="O49" s="14">
        <v>90</v>
      </c>
      <c r="P49" s="2">
        <f t="shared" si="0"/>
        <v>104</v>
      </c>
      <c r="Q49" s="113">
        <f t="shared" si="1"/>
        <v>0</v>
      </c>
    </row>
    <row r="50" spans="1:18" x14ac:dyDescent="0.3">
      <c r="A50" s="13" t="s">
        <v>127</v>
      </c>
      <c r="B50" s="4" t="s">
        <v>128</v>
      </c>
      <c r="C50" s="7">
        <v>2</v>
      </c>
      <c r="D50" s="7">
        <v>2300</v>
      </c>
      <c r="F50" s="4" t="s">
        <v>24</v>
      </c>
      <c r="G50" s="118" t="s">
        <v>20</v>
      </c>
      <c r="H50" s="2" t="s">
        <v>25</v>
      </c>
      <c r="I50" s="75"/>
      <c r="J50" s="19">
        <v>27.2</v>
      </c>
      <c r="K50" s="22">
        <v>80.2</v>
      </c>
      <c r="L50" s="2">
        <v>987</v>
      </c>
      <c r="M50" s="2">
        <v>75</v>
      </c>
      <c r="N50" s="119">
        <v>1</v>
      </c>
      <c r="O50" s="14">
        <v>65</v>
      </c>
      <c r="P50" s="2">
        <f t="shared" si="0"/>
        <v>75</v>
      </c>
      <c r="Q50" s="113">
        <f t="shared" si="1"/>
        <v>0</v>
      </c>
      <c r="R50" s="4" t="s">
        <v>326</v>
      </c>
    </row>
    <row r="51" spans="1:18" x14ac:dyDescent="0.3">
      <c r="A51" s="13" t="s">
        <v>127</v>
      </c>
      <c r="B51" s="4" t="s">
        <v>129</v>
      </c>
      <c r="C51" s="7">
        <v>2</v>
      </c>
      <c r="D51" s="7">
        <v>600</v>
      </c>
      <c r="F51" s="4" t="s">
        <v>27</v>
      </c>
      <c r="G51" s="118" t="s">
        <v>20</v>
      </c>
      <c r="H51" s="2" t="s">
        <v>21</v>
      </c>
      <c r="I51" s="75"/>
      <c r="J51" s="19">
        <v>30.4</v>
      </c>
      <c r="K51" s="22">
        <v>86.4</v>
      </c>
      <c r="L51" s="17">
        <v>985</v>
      </c>
      <c r="M51" s="2">
        <v>75</v>
      </c>
      <c r="N51" s="121">
        <v>1</v>
      </c>
      <c r="O51" s="14">
        <v>65</v>
      </c>
      <c r="P51" s="2">
        <f t="shared" si="0"/>
        <v>75</v>
      </c>
      <c r="Q51" s="113">
        <f t="shared" si="1"/>
        <v>0</v>
      </c>
    </row>
    <row r="52" spans="1:18" x14ac:dyDescent="0.3">
      <c r="A52" s="13" t="s">
        <v>130</v>
      </c>
      <c r="B52" s="4" t="s">
        <v>131</v>
      </c>
      <c r="C52" s="7">
        <v>5</v>
      </c>
      <c r="D52" s="7">
        <v>1100</v>
      </c>
      <c r="F52" s="4" t="s">
        <v>132</v>
      </c>
      <c r="G52" s="118" t="s">
        <v>20</v>
      </c>
      <c r="H52" s="2" t="s">
        <v>25</v>
      </c>
      <c r="I52" s="76" t="s">
        <v>357</v>
      </c>
      <c r="J52" s="19"/>
      <c r="K52" s="22"/>
      <c r="L52" s="17">
        <v>980</v>
      </c>
      <c r="M52" s="17">
        <v>98</v>
      </c>
      <c r="N52" s="123">
        <v>2</v>
      </c>
      <c r="O52" s="14">
        <v>85</v>
      </c>
      <c r="P52" s="2">
        <f t="shared" si="0"/>
        <v>98</v>
      </c>
      <c r="Q52" s="113">
        <f t="shared" si="1"/>
        <v>0</v>
      </c>
    </row>
    <row r="53" spans="1:18" x14ac:dyDescent="0.3">
      <c r="A53" s="13" t="s">
        <v>130</v>
      </c>
      <c r="B53" s="4" t="s">
        <v>133</v>
      </c>
      <c r="C53" s="7">
        <v>5</v>
      </c>
      <c r="D53" s="7">
        <v>900</v>
      </c>
      <c r="F53" s="4" t="s">
        <v>134</v>
      </c>
      <c r="G53" s="118" t="s">
        <v>20</v>
      </c>
      <c r="H53" s="2" t="s">
        <v>21</v>
      </c>
      <c r="I53" s="75"/>
      <c r="J53" s="19">
        <v>29.9</v>
      </c>
      <c r="K53" s="22">
        <v>84.6</v>
      </c>
      <c r="L53" s="17">
        <v>982</v>
      </c>
      <c r="M53" s="2">
        <v>92</v>
      </c>
      <c r="N53" s="121">
        <v>1</v>
      </c>
      <c r="O53" s="14">
        <v>80</v>
      </c>
      <c r="P53" s="2">
        <f t="shared" si="0"/>
        <v>92</v>
      </c>
      <c r="Q53" s="113">
        <f t="shared" si="1"/>
        <v>0</v>
      </c>
    </row>
    <row r="54" spans="1:18" x14ac:dyDescent="0.3">
      <c r="A54" s="13" t="s">
        <v>135</v>
      </c>
      <c r="B54" s="4" t="s">
        <v>136</v>
      </c>
      <c r="C54" s="7">
        <v>13</v>
      </c>
      <c r="D54" s="7">
        <v>2100</v>
      </c>
      <c r="E54" s="7" t="s">
        <v>331</v>
      </c>
      <c r="F54" s="4" t="s">
        <v>137</v>
      </c>
      <c r="G54" s="118" t="s">
        <v>20</v>
      </c>
      <c r="H54" s="2" t="s">
        <v>34</v>
      </c>
      <c r="I54" s="76" t="s">
        <v>138</v>
      </c>
      <c r="J54" s="19">
        <v>24.6</v>
      </c>
      <c r="K54" s="22">
        <v>82.9</v>
      </c>
      <c r="L54" s="17">
        <v>949</v>
      </c>
      <c r="M54" s="2">
        <v>121</v>
      </c>
      <c r="N54" s="119">
        <v>3</v>
      </c>
      <c r="O54" s="14">
        <v>105</v>
      </c>
      <c r="P54" s="2">
        <f t="shared" si="0"/>
        <v>121</v>
      </c>
      <c r="Q54" s="113">
        <f t="shared" si="1"/>
        <v>0</v>
      </c>
      <c r="R54" s="4" t="s">
        <v>139</v>
      </c>
    </row>
    <row r="55" spans="1:18" x14ac:dyDescent="0.3">
      <c r="A55" s="13" t="s">
        <v>135</v>
      </c>
      <c r="B55" s="4" t="s">
        <v>140</v>
      </c>
      <c r="C55" s="7">
        <v>13</v>
      </c>
      <c r="D55" s="7">
        <v>700</v>
      </c>
      <c r="E55" s="7" t="s">
        <v>331</v>
      </c>
      <c r="F55" s="4" t="s">
        <v>141</v>
      </c>
      <c r="G55" s="118" t="s">
        <v>20</v>
      </c>
      <c r="H55" s="2" t="s">
        <v>21</v>
      </c>
      <c r="I55" s="76" t="s">
        <v>359</v>
      </c>
      <c r="J55" s="19">
        <v>27.2</v>
      </c>
      <c r="K55" s="22">
        <v>82.5</v>
      </c>
      <c r="L55" s="17">
        <v>962</v>
      </c>
      <c r="M55" s="2">
        <v>104</v>
      </c>
      <c r="N55" s="121">
        <v>3</v>
      </c>
      <c r="O55" s="14">
        <v>90</v>
      </c>
      <c r="P55" s="2">
        <f t="shared" si="0"/>
        <v>104</v>
      </c>
      <c r="Q55" s="113">
        <f t="shared" si="1"/>
        <v>0</v>
      </c>
      <c r="R55" s="4" t="s">
        <v>360</v>
      </c>
    </row>
    <row r="56" spans="1:18" x14ac:dyDescent="0.3">
      <c r="A56" s="13" t="s">
        <v>142</v>
      </c>
      <c r="B56" s="4" t="s">
        <v>143</v>
      </c>
      <c r="C56" s="7">
        <v>1</v>
      </c>
      <c r="D56" s="7">
        <v>800</v>
      </c>
      <c r="E56" s="7" t="s">
        <v>331</v>
      </c>
      <c r="F56" s="24" t="s">
        <v>27</v>
      </c>
      <c r="G56" s="118" t="s">
        <v>20</v>
      </c>
      <c r="H56" s="2" t="s">
        <v>21</v>
      </c>
      <c r="I56" s="76" t="s">
        <v>144</v>
      </c>
      <c r="J56" s="19">
        <v>28.6</v>
      </c>
      <c r="K56" s="22">
        <v>82.7</v>
      </c>
      <c r="L56" s="17">
        <v>985</v>
      </c>
      <c r="M56" s="50">
        <v>81</v>
      </c>
      <c r="N56" s="121">
        <v>1</v>
      </c>
      <c r="O56" s="14">
        <v>70</v>
      </c>
      <c r="P56" s="2">
        <f t="shared" si="0"/>
        <v>81</v>
      </c>
      <c r="Q56" s="113">
        <f t="shared" si="1"/>
        <v>0</v>
      </c>
    </row>
    <row r="57" spans="1:18" x14ac:dyDescent="0.3">
      <c r="A57" s="13" t="s">
        <v>145</v>
      </c>
      <c r="B57" s="4" t="s">
        <v>146</v>
      </c>
      <c r="C57" s="7">
        <v>9</v>
      </c>
      <c r="D57" s="7">
        <v>2000</v>
      </c>
      <c r="E57" s="7" t="s">
        <v>331</v>
      </c>
      <c r="F57" s="4" t="s">
        <v>147</v>
      </c>
      <c r="G57" s="118" t="s">
        <v>20</v>
      </c>
      <c r="H57" s="2" t="s">
        <v>25</v>
      </c>
      <c r="I57" s="76" t="s">
        <v>362</v>
      </c>
      <c r="J57" s="19">
        <v>25.3</v>
      </c>
      <c r="K57" s="22">
        <v>80.3</v>
      </c>
      <c r="L57" s="2">
        <v>949</v>
      </c>
      <c r="M57" s="2">
        <v>132</v>
      </c>
      <c r="N57" s="119">
        <v>4</v>
      </c>
      <c r="O57" s="14">
        <v>115</v>
      </c>
      <c r="P57" s="2">
        <f t="shared" si="0"/>
        <v>132</v>
      </c>
      <c r="Q57" s="113">
        <f t="shared" si="1"/>
        <v>0</v>
      </c>
      <c r="R57" s="4" t="s">
        <v>361</v>
      </c>
    </row>
    <row r="58" spans="1:18" x14ac:dyDescent="0.3">
      <c r="A58" s="85" t="s">
        <v>148</v>
      </c>
      <c r="B58" s="18" t="s">
        <v>149</v>
      </c>
      <c r="C58" s="86">
        <v>6</v>
      </c>
      <c r="D58" s="25">
        <v>200</v>
      </c>
      <c r="E58" s="7" t="s">
        <v>331</v>
      </c>
      <c r="F58" s="85" t="s">
        <v>363</v>
      </c>
      <c r="G58" s="118" t="s">
        <v>20</v>
      </c>
      <c r="H58" s="2" t="s">
        <v>34</v>
      </c>
      <c r="I58" s="76" t="s">
        <v>150</v>
      </c>
      <c r="J58" s="19">
        <v>27.5</v>
      </c>
      <c r="K58" s="22">
        <v>82.6</v>
      </c>
      <c r="L58" s="87">
        <v>980</v>
      </c>
      <c r="M58" s="87">
        <v>86</v>
      </c>
      <c r="N58" s="132">
        <v>2</v>
      </c>
      <c r="O58" s="14">
        <v>75</v>
      </c>
      <c r="P58" s="2">
        <f t="shared" si="0"/>
        <v>86</v>
      </c>
      <c r="Q58" s="113">
        <f t="shared" si="1"/>
        <v>0</v>
      </c>
      <c r="R58" s="24" t="s">
        <v>370</v>
      </c>
    </row>
    <row r="59" spans="1:18" x14ac:dyDescent="0.3">
      <c r="A59" s="18" t="s">
        <v>151</v>
      </c>
      <c r="B59" s="85" t="s">
        <v>364</v>
      </c>
      <c r="C59" s="2">
        <v>4</v>
      </c>
      <c r="D59" s="88">
        <v>1630</v>
      </c>
      <c r="E59" s="7" t="s">
        <v>331</v>
      </c>
      <c r="F59" s="85" t="s">
        <v>365</v>
      </c>
      <c r="G59" s="118" t="s">
        <v>20</v>
      </c>
      <c r="H59" s="2" t="s">
        <v>25</v>
      </c>
      <c r="I59" s="76" t="s">
        <v>152</v>
      </c>
      <c r="J59" s="68">
        <v>26.1</v>
      </c>
      <c r="K59" s="69">
        <v>80.099999999999994</v>
      </c>
      <c r="L59" s="86">
        <v>943</v>
      </c>
      <c r="M59" s="86">
        <v>132</v>
      </c>
      <c r="N59" s="119">
        <v>4</v>
      </c>
      <c r="O59" s="14">
        <v>115</v>
      </c>
      <c r="P59" s="2">
        <f t="shared" si="0"/>
        <v>132</v>
      </c>
      <c r="Q59" s="113">
        <f t="shared" si="1"/>
        <v>0</v>
      </c>
      <c r="R59" s="4" t="s">
        <v>366</v>
      </c>
    </row>
    <row r="60" spans="1:18" x14ac:dyDescent="0.3">
      <c r="A60" s="85" t="s">
        <v>368</v>
      </c>
      <c r="B60" s="89">
        <v>17511</v>
      </c>
      <c r="C60" s="2">
        <v>9</v>
      </c>
      <c r="D60" s="88">
        <v>200</v>
      </c>
      <c r="E60" s="7" t="s">
        <v>331</v>
      </c>
      <c r="F60" s="85" t="s">
        <v>369</v>
      </c>
      <c r="G60" s="126" t="s">
        <v>20</v>
      </c>
      <c r="H60" s="2" t="s">
        <v>34</v>
      </c>
      <c r="I60" s="76" t="s">
        <v>153</v>
      </c>
      <c r="J60" s="68">
        <v>25.4</v>
      </c>
      <c r="K60" s="69">
        <v>81.2</v>
      </c>
      <c r="L60" s="48">
        <v>975</v>
      </c>
      <c r="M60" s="50">
        <v>92</v>
      </c>
      <c r="N60" s="132">
        <v>1</v>
      </c>
      <c r="P60" s="2">
        <f t="shared" si="0"/>
        <v>0</v>
      </c>
      <c r="R60" s="6"/>
    </row>
    <row r="61" spans="1:18" x14ac:dyDescent="0.3">
      <c r="A61" s="18" t="s">
        <v>368</v>
      </c>
      <c r="B61" s="85" t="s">
        <v>367</v>
      </c>
      <c r="C61" s="2">
        <v>9</v>
      </c>
      <c r="D61" s="88">
        <v>1100</v>
      </c>
      <c r="E61" s="7" t="s">
        <v>331</v>
      </c>
      <c r="F61" s="85" t="s">
        <v>154</v>
      </c>
      <c r="G61" s="126" t="s">
        <v>18</v>
      </c>
      <c r="H61" s="2" t="s">
        <v>102</v>
      </c>
      <c r="I61" s="76" t="s">
        <v>155</v>
      </c>
      <c r="J61" s="68">
        <v>31.8</v>
      </c>
      <c r="K61" s="69">
        <v>80.900000000000006</v>
      </c>
      <c r="L61" s="86">
        <v>965</v>
      </c>
      <c r="M61" s="86">
        <v>104</v>
      </c>
      <c r="N61" s="132">
        <v>2</v>
      </c>
      <c r="O61" s="14">
        <v>90</v>
      </c>
      <c r="P61" s="2">
        <f t="shared" si="0"/>
        <v>104</v>
      </c>
      <c r="Q61" s="113">
        <f t="shared" si="1"/>
        <v>0</v>
      </c>
    </row>
    <row r="62" spans="1:18" x14ac:dyDescent="0.3">
      <c r="A62" s="18" t="s">
        <v>371</v>
      </c>
      <c r="B62" s="18" t="s">
        <v>375</v>
      </c>
      <c r="C62" s="2">
        <v>8</v>
      </c>
      <c r="D62" s="26">
        <v>500</v>
      </c>
      <c r="E62" s="7" t="s">
        <v>331</v>
      </c>
      <c r="F62" s="90" t="s">
        <v>380</v>
      </c>
      <c r="G62" s="118" t="s">
        <v>376</v>
      </c>
      <c r="H62" s="2" t="s">
        <v>34</v>
      </c>
      <c r="I62" s="75" t="s">
        <v>157</v>
      </c>
      <c r="J62" s="19">
        <v>25.8</v>
      </c>
      <c r="K62" s="22">
        <v>81.3</v>
      </c>
      <c r="L62" s="87">
        <v>940</v>
      </c>
      <c r="M62" s="86">
        <v>132</v>
      </c>
      <c r="N62" s="132">
        <v>4</v>
      </c>
      <c r="O62" s="92">
        <v>115</v>
      </c>
      <c r="P62" s="2">
        <f t="shared" si="0"/>
        <v>132</v>
      </c>
      <c r="Q62" s="113">
        <f t="shared" si="1"/>
        <v>0</v>
      </c>
      <c r="R62" s="4" t="s">
        <v>377</v>
      </c>
    </row>
    <row r="63" spans="1:18" x14ac:dyDescent="0.3">
      <c r="A63" s="18" t="s">
        <v>372</v>
      </c>
      <c r="B63" s="94">
        <v>17663</v>
      </c>
      <c r="C63" s="2">
        <v>9</v>
      </c>
      <c r="D63" s="26">
        <v>1800</v>
      </c>
      <c r="E63" s="139" t="s">
        <v>331</v>
      </c>
      <c r="F63" s="93" t="s">
        <v>379</v>
      </c>
      <c r="G63" s="126" t="s">
        <v>20</v>
      </c>
      <c r="H63" s="50" t="s">
        <v>34</v>
      </c>
      <c r="I63" s="75" t="s">
        <v>159</v>
      </c>
      <c r="J63" s="19">
        <v>24.7</v>
      </c>
      <c r="K63" s="22">
        <v>81.2</v>
      </c>
      <c r="L63" s="46">
        <v>963</v>
      </c>
      <c r="M63" s="44">
        <v>104</v>
      </c>
      <c r="N63" s="134">
        <v>2</v>
      </c>
      <c r="O63" s="14">
        <v>90</v>
      </c>
      <c r="P63" s="2">
        <f t="shared" ref="P63:P109" si="2">ROUND($O63*1.15,0)</f>
        <v>104</v>
      </c>
      <c r="Q63" s="113">
        <f t="shared" ref="Q63:Q109" si="3">$P63-$M63</f>
        <v>0</v>
      </c>
      <c r="R63" s="101" t="s">
        <v>420</v>
      </c>
    </row>
    <row r="64" spans="1:18" x14ac:dyDescent="0.3">
      <c r="A64" s="18" t="s">
        <v>160</v>
      </c>
      <c r="B64" s="85" t="s">
        <v>381</v>
      </c>
      <c r="C64" s="2">
        <v>2</v>
      </c>
      <c r="D64" s="88">
        <v>2300</v>
      </c>
      <c r="E64" s="26" t="s">
        <v>331</v>
      </c>
      <c r="F64" s="95" t="s">
        <v>382</v>
      </c>
      <c r="G64" s="118" t="s">
        <v>20</v>
      </c>
      <c r="H64" s="2" t="s">
        <v>25</v>
      </c>
      <c r="I64" s="75"/>
      <c r="J64" s="96">
        <v>26.6</v>
      </c>
      <c r="K64" s="97">
        <v>80</v>
      </c>
      <c r="L64" s="2">
        <v>954</v>
      </c>
      <c r="M64" s="86">
        <v>132</v>
      </c>
      <c r="N64" s="119">
        <v>4</v>
      </c>
      <c r="O64" s="91">
        <v>115</v>
      </c>
      <c r="P64" s="2">
        <f t="shared" si="2"/>
        <v>132</v>
      </c>
      <c r="Q64" s="113">
        <f t="shared" si="3"/>
        <v>0</v>
      </c>
      <c r="R64" s="4" t="s">
        <v>383</v>
      </c>
    </row>
    <row r="65" spans="1:18" x14ac:dyDescent="0.3">
      <c r="A65" s="18" t="s">
        <v>161</v>
      </c>
      <c r="B65" s="18" t="s">
        <v>162</v>
      </c>
      <c r="C65" s="2">
        <v>2</v>
      </c>
      <c r="D65" s="26">
        <v>400</v>
      </c>
      <c r="E65" s="26" t="s">
        <v>331</v>
      </c>
      <c r="F65" s="85" t="s">
        <v>163</v>
      </c>
      <c r="G65" s="118" t="s">
        <v>18</v>
      </c>
      <c r="H65" s="2" t="s">
        <v>19</v>
      </c>
      <c r="I65" s="76" t="s">
        <v>384</v>
      </c>
      <c r="J65" s="68">
        <v>30.7</v>
      </c>
      <c r="K65" s="69">
        <v>87.9</v>
      </c>
      <c r="L65" s="2">
        <v>979</v>
      </c>
      <c r="M65" s="2">
        <v>86</v>
      </c>
      <c r="N65" s="119">
        <v>1</v>
      </c>
      <c r="O65" s="14">
        <v>75</v>
      </c>
      <c r="P65" s="2">
        <f t="shared" si="2"/>
        <v>86</v>
      </c>
      <c r="Q65" s="113">
        <f t="shared" si="3"/>
        <v>0</v>
      </c>
      <c r="R65" s="4" t="s">
        <v>386</v>
      </c>
    </row>
    <row r="66" spans="1:18" x14ac:dyDescent="0.3">
      <c r="A66" s="18" t="s">
        <v>161</v>
      </c>
      <c r="B66" s="18" t="s">
        <v>162</v>
      </c>
      <c r="C66" s="2">
        <v>2</v>
      </c>
      <c r="D66" s="26">
        <v>400</v>
      </c>
      <c r="E66" s="26"/>
      <c r="F66" s="85" t="s">
        <v>163</v>
      </c>
      <c r="G66" s="118" t="s">
        <v>38</v>
      </c>
      <c r="H66" s="2" t="s">
        <v>21</v>
      </c>
      <c r="I66" s="76" t="s">
        <v>384</v>
      </c>
      <c r="J66" s="68">
        <v>30.7</v>
      </c>
      <c r="K66" s="69">
        <v>87.9</v>
      </c>
      <c r="L66" s="2">
        <v>982</v>
      </c>
      <c r="M66" s="50">
        <v>86</v>
      </c>
      <c r="N66" s="119">
        <v>1</v>
      </c>
      <c r="O66" s="49">
        <v>75</v>
      </c>
      <c r="P66" s="2">
        <f t="shared" si="2"/>
        <v>86</v>
      </c>
      <c r="Q66" s="113">
        <f t="shared" si="3"/>
        <v>0</v>
      </c>
      <c r="R66" s="4" t="s">
        <v>385</v>
      </c>
    </row>
    <row r="67" spans="1:18" x14ac:dyDescent="0.3">
      <c r="A67" s="18" t="s">
        <v>164</v>
      </c>
      <c r="B67" s="18" t="s">
        <v>165</v>
      </c>
      <c r="C67" s="2">
        <v>5</v>
      </c>
      <c r="D67" s="88">
        <v>1700</v>
      </c>
      <c r="E67" s="26" t="s">
        <v>331</v>
      </c>
      <c r="F67" s="85" t="s">
        <v>387</v>
      </c>
      <c r="G67" s="118" t="s">
        <v>20</v>
      </c>
      <c r="H67" s="2" t="s">
        <v>21</v>
      </c>
      <c r="I67" s="76" t="s">
        <v>388</v>
      </c>
      <c r="J67" s="98">
        <v>29.1</v>
      </c>
      <c r="K67" s="99">
        <v>82.8</v>
      </c>
      <c r="L67" s="87">
        <v>960</v>
      </c>
      <c r="M67" s="2">
        <v>121</v>
      </c>
      <c r="N67" s="121">
        <v>3</v>
      </c>
      <c r="O67" s="14">
        <v>105</v>
      </c>
      <c r="P67" s="2">
        <f t="shared" si="2"/>
        <v>121</v>
      </c>
      <c r="Q67" s="113">
        <f t="shared" si="3"/>
        <v>0</v>
      </c>
      <c r="R67" s="4" t="s">
        <v>389</v>
      </c>
    </row>
    <row r="68" spans="1:18" x14ac:dyDescent="0.3">
      <c r="A68" s="18" t="s">
        <v>167</v>
      </c>
      <c r="B68" s="18" t="s">
        <v>168</v>
      </c>
      <c r="C68" s="2">
        <v>11</v>
      </c>
      <c r="D68" s="88">
        <v>500</v>
      </c>
      <c r="E68" s="26" t="s">
        <v>331</v>
      </c>
      <c r="F68" s="90" t="s">
        <v>390</v>
      </c>
      <c r="G68" s="118" t="s">
        <v>20</v>
      </c>
      <c r="H68" s="2" t="s">
        <v>25</v>
      </c>
      <c r="I68" s="76" t="s">
        <v>392</v>
      </c>
      <c r="J68" s="68">
        <v>25.7</v>
      </c>
      <c r="K68" s="69">
        <v>80.2</v>
      </c>
      <c r="L68" s="2">
        <v>955</v>
      </c>
      <c r="M68" s="86">
        <v>132</v>
      </c>
      <c r="N68" s="132">
        <v>4</v>
      </c>
      <c r="O68" s="92">
        <v>115</v>
      </c>
      <c r="P68" s="2">
        <f t="shared" si="2"/>
        <v>132</v>
      </c>
      <c r="Q68" s="113">
        <f t="shared" si="3"/>
        <v>0</v>
      </c>
      <c r="R68" s="4" t="s">
        <v>391</v>
      </c>
    </row>
    <row r="69" spans="1:18" x14ac:dyDescent="0.3">
      <c r="A69" s="18" t="s">
        <v>169</v>
      </c>
      <c r="B69" s="18" t="s">
        <v>170</v>
      </c>
      <c r="C69" s="2">
        <v>8</v>
      </c>
      <c r="D69" s="88">
        <v>1500</v>
      </c>
      <c r="E69" s="26"/>
      <c r="F69" s="18" t="s">
        <v>27</v>
      </c>
      <c r="G69" s="118" t="s">
        <v>20</v>
      </c>
      <c r="H69" s="2" t="s">
        <v>21</v>
      </c>
      <c r="I69" s="76" t="s">
        <v>393</v>
      </c>
      <c r="J69" s="68">
        <v>30.3</v>
      </c>
      <c r="K69" s="69">
        <v>86.2</v>
      </c>
      <c r="L69" s="87">
        <v>975</v>
      </c>
      <c r="M69" s="2">
        <v>92</v>
      </c>
      <c r="N69" s="121">
        <v>1</v>
      </c>
      <c r="O69" s="14">
        <v>80</v>
      </c>
      <c r="P69" s="2">
        <f t="shared" si="2"/>
        <v>92</v>
      </c>
      <c r="Q69" s="113">
        <f t="shared" si="3"/>
        <v>0</v>
      </c>
    </row>
    <row r="70" spans="1:18" x14ac:dyDescent="0.3">
      <c r="A70" s="85" t="s">
        <v>397</v>
      </c>
      <c r="B70" s="102" t="s">
        <v>394</v>
      </c>
      <c r="C70" s="49">
        <v>12</v>
      </c>
      <c r="D70" s="102" t="s">
        <v>395</v>
      </c>
      <c r="E70" s="103" t="s">
        <v>331</v>
      </c>
      <c r="F70" s="104" t="s">
        <v>192</v>
      </c>
      <c r="G70" s="135" t="s">
        <v>20</v>
      </c>
      <c r="H70" s="105" t="s">
        <v>34</v>
      </c>
      <c r="I70" s="106" t="s">
        <v>396</v>
      </c>
      <c r="J70" s="107">
        <v>26.7</v>
      </c>
      <c r="K70" s="108">
        <v>82.1</v>
      </c>
      <c r="L70" s="109">
        <v>980</v>
      </c>
      <c r="M70" s="50">
        <v>86</v>
      </c>
      <c r="N70" s="136">
        <v>1</v>
      </c>
      <c r="O70" s="49">
        <v>75</v>
      </c>
      <c r="P70" s="50">
        <f t="shared" si="2"/>
        <v>86</v>
      </c>
      <c r="Q70" s="113">
        <f t="shared" si="3"/>
        <v>0</v>
      </c>
      <c r="R70" s="24" t="s">
        <v>398</v>
      </c>
    </row>
    <row r="71" spans="1:18" x14ac:dyDescent="0.3">
      <c r="A71" s="18" t="s">
        <v>171</v>
      </c>
      <c r="B71" s="18" t="s">
        <v>172</v>
      </c>
      <c r="C71" s="2">
        <v>7</v>
      </c>
      <c r="D71" s="26">
        <v>0</v>
      </c>
      <c r="E71" s="26" t="s">
        <v>331</v>
      </c>
      <c r="F71" s="18" t="s">
        <v>173</v>
      </c>
      <c r="G71" s="118" t="s">
        <v>20</v>
      </c>
      <c r="H71" s="2" t="s">
        <v>21</v>
      </c>
      <c r="I71" s="75"/>
      <c r="J71" s="19"/>
      <c r="K71" s="22"/>
      <c r="L71" s="17">
        <v>974</v>
      </c>
      <c r="M71" s="2">
        <v>92</v>
      </c>
      <c r="N71" s="121">
        <v>1</v>
      </c>
      <c r="P71" s="2">
        <f t="shared" si="2"/>
        <v>0</v>
      </c>
      <c r="R71" s="6" t="s">
        <v>408</v>
      </c>
    </row>
    <row r="72" spans="1:18" x14ac:dyDescent="0.3">
      <c r="A72" s="18" t="s">
        <v>174</v>
      </c>
      <c r="B72" s="18" t="s">
        <v>175</v>
      </c>
      <c r="C72" s="2">
        <v>5</v>
      </c>
      <c r="D72" s="26">
        <v>600</v>
      </c>
      <c r="E72" s="26"/>
      <c r="F72" s="18" t="s">
        <v>176</v>
      </c>
      <c r="G72" s="118" t="s">
        <v>20</v>
      </c>
      <c r="H72" s="2" t="s">
        <v>34</v>
      </c>
      <c r="I72" s="75"/>
      <c r="J72" s="19"/>
      <c r="K72" s="22"/>
      <c r="L72" s="17">
        <v>930</v>
      </c>
      <c r="M72" s="17">
        <v>138</v>
      </c>
      <c r="N72" s="119">
        <v>4</v>
      </c>
      <c r="P72" s="2">
        <f t="shared" si="2"/>
        <v>0</v>
      </c>
    </row>
    <row r="73" spans="1:18" x14ac:dyDescent="0.3">
      <c r="A73" s="18" t="s">
        <v>177</v>
      </c>
      <c r="B73" s="18" t="s">
        <v>178</v>
      </c>
      <c r="C73" s="2">
        <v>5</v>
      </c>
      <c r="D73" s="26">
        <v>1200</v>
      </c>
      <c r="E73" s="26"/>
      <c r="F73" s="18" t="s">
        <v>97</v>
      </c>
      <c r="G73" s="118" t="s">
        <v>20</v>
      </c>
      <c r="H73" s="2" t="s">
        <v>25</v>
      </c>
      <c r="I73" s="75"/>
      <c r="J73" s="19"/>
      <c r="K73" s="22"/>
      <c r="L73" s="2">
        <v>968</v>
      </c>
      <c r="M73" s="2">
        <v>104</v>
      </c>
      <c r="N73" s="119">
        <v>2</v>
      </c>
      <c r="P73" s="2">
        <f t="shared" si="2"/>
        <v>0</v>
      </c>
    </row>
    <row r="74" spans="1:18" x14ac:dyDescent="0.3">
      <c r="A74" s="18" t="s">
        <v>179</v>
      </c>
      <c r="B74" s="18" t="s">
        <v>180</v>
      </c>
      <c r="C74" s="2">
        <v>6</v>
      </c>
      <c r="D74" s="26">
        <v>600</v>
      </c>
      <c r="E74" s="26"/>
      <c r="F74" s="28" t="s">
        <v>181</v>
      </c>
      <c r="G74" s="118" t="s">
        <v>20</v>
      </c>
      <c r="H74" s="2" t="s">
        <v>60</v>
      </c>
      <c r="I74" s="75"/>
      <c r="J74" s="29"/>
      <c r="K74" s="39"/>
      <c r="L74" s="2">
        <v>966</v>
      </c>
      <c r="M74" s="2">
        <v>109</v>
      </c>
      <c r="N74" s="119">
        <v>2</v>
      </c>
      <c r="P74" s="2">
        <f t="shared" si="2"/>
        <v>0</v>
      </c>
    </row>
    <row r="75" spans="1:18" x14ac:dyDescent="0.3">
      <c r="A75" s="18" t="s">
        <v>182</v>
      </c>
      <c r="B75" s="18" t="s">
        <v>183</v>
      </c>
      <c r="C75" s="2">
        <v>11</v>
      </c>
      <c r="D75" s="26">
        <v>1800</v>
      </c>
      <c r="E75" s="26"/>
      <c r="F75" s="18" t="s">
        <v>158</v>
      </c>
      <c r="G75" s="118" t="s">
        <v>20</v>
      </c>
      <c r="H75" s="2" t="s">
        <v>34</v>
      </c>
      <c r="I75" s="75"/>
      <c r="J75" s="19"/>
      <c r="K75" s="22"/>
      <c r="L75" s="17">
        <v>974</v>
      </c>
      <c r="M75" s="2">
        <v>127</v>
      </c>
      <c r="N75" s="137">
        <v>3</v>
      </c>
      <c r="P75" s="2">
        <f t="shared" si="2"/>
        <v>0</v>
      </c>
    </row>
    <row r="76" spans="1:18" x14ac:dyDescent="0.3">
      <c r="A76" s="18" t="s">
        <v>184</v>
      </c>
      <c r="B76" s="18" t="s">
        <v>185</v>
      </c>
      <c r="C76" s="2">
        <v>3</v>
      </c>
      <c r="D76" s="26">
        <v>1200</v>
      </c>
      <c r="E76" s="26"/>
      <c r="F76" s="18" t="s">
        <v>186</v>
      </c>
      <c r="G76" s="118" t="s">
        <v>20</v>
      </c>
      <c r="H76" s="2" t="s">
        <v>25</v>
      </c>
      <c r="I76" s="75"/>
      <c r="J76" s="19"/>
      <c r="K76" s="22"/>
      <c r="L76" s="2">
        <v>948</v>
      </c>
      <c r="M76" s="2">
        <v>127</v>
      </c>
      <c r="N76" s="119">
        <v>3</v>
      </c>
      <c r="P76" s="2">
        <f t="shared" si="2"/>
        <v>0</v>
      </c>
    </row>
    <row r="77" spans="1:18" x14ac:dyDescent="0.3">
      <c r="A77" s="18" t="s">
        <v>187</v>
      </c>
      <c r="B77" s="18" t="s">
        <v>188</v>
      </c>
      <c r="C77" s="2">
        <v>1</v>
      </c>
      <c r="D77" s="26">
        <v>1200</v>
      </c>
      <c r="E77" s="26"/>
      <c r="F77" s="18" t="s">
        <v>189</v>
      </c>
      <c r="G77" s="118" t="s">
        <v>20</v>
      </c>
      <c r="H77" s="2" t="s">
        <v>21</v>
      </c>
      <c r="I77" s="75"/>
      <c r="J77" s="19"/>
      <c r="K77" s="22"/>
      <c r="L77" s="17">
        <v>973</v>
      </c>
      <c r="M77" s="2">
        <v>92</v>
      </c>
      <c r="N77" s="119">
        <v>2</v>
      </c>
      <c r="P77" s="2">
        <f t="shared" si="2"/>
        <v>0</v>
      </c>
    </row>
    <row r="78" spans="1:18" x14ac:dyDescent="0.3">
      <c r="A78" s="18" t="s">
        <v>190</v>
      </c>
      <c r="B78" s="18" t="s">
        <v>191</v>
      </c>
      <c r="C78" s="2">
        <v>9</v>
      </c>
      <c r="D78" s="26">
        <v>1800</v>
      </c>
      <c r="E78" s="26"/>
      <c r="F78" s="18" t="s">
        <v>192</v>
      </c>
      <c r="G78" s="118" t="s">
        <v>20</v>
      </c>
      <c r="H78" s="2" t="s">
        <v>34</v>
      </c>
      <c r="I78" s="75"/>
      <c r="J78" s="19"/>
      <c r="K78" s="22"/>
      <c r="L78" s="17">
        <v>983</v>
      </c>
      <c r="M78" s="17">
        <v>86</v>
      </c>
      <c r="N78" s="119">
        <v>1</v>
      </c>
      <c r="P78" s="2">
        <f t="shared" si="2"/>
        <v>0</v>
      </c>
    </row>
    <row r="79" spans="1:18" x14ac:dyDescent="0.3">
      <c r="A79" s="18" t="s">
        <v>193</v>
      </c>
      <c r="B79" s="18" t="s">
        <v>194</v>
      </c>
      <c r="C79" s="2">
        <v>8</v>
      </c>
      <c r="D79" s="26">
        <v>0</v>
      </c>
      <c r="E79" s="26"/>
      <c r="F79" s="18" t="s">
        <v>195</v>
      </c>
      <c r="G79" s="118" t="s">
        <v>20</v>
      </c>
      <c r="H79" s="2" t="s">
        <v>21</v>
      </c>
      <c r="I79" s="75"/>
      <c r="J79" s="19"/>
      <c r="K79" s="22"/>
      <c r="L79" s="17">
        <v>977</v>
      </c>
      <c r="M79" s="2">
        <v>81</v>
      </c>
      <c r="N79" s="119">
        <v>1</v>
      </c>
      <c r="P79" s="2">
        <f t="shared" si="2"/>
        <v>0</v>
      </c>
    </row>
    <row r="80" spans="1:18" x14ac:dyDescent="0.3">
      <c r="A80" s="18" t="s">
        <v>196</v>
      </c>
      <c r="B80" s="18" t="s">
        <v>197</v>
      </c>
      <c r="C80" s="2">
        <v>3</v>
      </c>
      <c r="D80" s="26">
        <v>600</v>
      </c>
      <c r="E80" s="26"/>
      <c r="F80" s="18" t="s">
        <v>198</v>
      </c>
      <c r="G80" s="118" t="s">
        <v>18</v>
      </c>
      <c r="H80" s="2" t="s">
        <v>19</v>
      </c>
      <c r="I80" s="75"/>
      <c r="J80" s="19"/>
      <c r="K80" s="22"/>
      <c r="L80" s="2">
        <v>909</v>
      </c>
      <c r="M80" s="2">
        <v>190</v>
      </c>
      <c r="N80" s="119">
        <v>5</v>
      </c>
      <c r="P80" s="2">
        <f t="shared" si="2"/>
        <v>0</v>
      </c>
    </row>
    <row r="81" spans="1:18" x14ac:dyDescent="0.3">
      <c r="A81" s="18" t="s">
        <v>199</v>
      </c>
      <c r="B81" s="18" t="s">
        <v>200</v>
      </c>
      <c r="C81" s="2">
        <v>2</v>
      </c>
      <c r="D81" s="26">
        <v>1800</v>
      </c>
      <c r="E81" s="26"/>
      <c r="F81" s="18" t="s">
        <v>201</v>
      </c>
      <c r="G81" s="118" t="s">
        <v>20</v>
      </c>
      <c r="H81" s="2" t="s">
        <v>21</v>
      </c>
      <c r="I81" s="75"/>
      <c r="J81" s="19"/>
      <c r="K81" s="22"/>
      <c r="L81" s="17">
        <v>983</v>
      </c>
      <c r="M81" s="2">
        <v>75</v>
      </c>
      <c r="N81" s="121">
        <v>1</v>
      </c>
      <c r="P81" s="2">
        <f t="shared" si="2"/>
        <v>0</v>
      </c>
    </row>
    <row r="82" spans="1:18" x14ac:dyDescent="0.3">
      <c r="A82" s="18" t="s">
        <v>202</v>
      </c>
      <c r="B82" s="18" t="s">
        <v>203</v>
      </c>
      <c r="C82" s="2">
        <v>5</v>
      </c>
      <c r="D82" s="26">
        <v>1200</v>
      </c>
      <c r="E82" s="26"/>
      <c r="F82" s="18" t="s">
        <v>166</v>
      </c>
      <c r="G82" s="118" t="s">
        <v>20</v>
      </c>
      <c r="H82" s="2" t="s">
        <v>21</v>
      </c>
      <c r="I82" s="75"/>
      <c r="J82" s="19"/>
      <c r="K82" s="22"/>
      <c r="L82" s="17">
        <v>955</v>
      </c>
      <c r="M82" s="2">
        <v>127</v>
      </c>
      <c r="N82" s="121">
        <v>3</v>
      </c>
      <c r="P82" s="2">
        <f t="shared" si="2"/>
        <v>0</v>
      </c>
    </row>
    <row r="83" spans="1:18" x14ac:dyDescent="0.3">
      <c r="A83" s="18" t="s">
        <v>204</v>
      </c>
      <c r="B83" s="18" t="s">
        <v>205</v>
      </c>
      <c r="C83" s="2">
        <v>4</v>
      </c>
      <c r="D83" s="26">
        <v>0</v>
      </c>
      <c r="E83" s="26"/>
      <c r="F83" s="18" t="s">
        <v>206</v>
      </c>
      <c r="G83" s="118" t="s">
        <v>20</v>
      </c>
      <c r="H83" s="2" t="s">
        <v>25</v>
      </c>
      <c r="I83" s="75"/>
      <c r="J83" s="19"/>
      <c r="K83" s="22"/>
      <c r="L83" s="2">
        <v>972</v>
      </c>
      <c r="M83" s="2">
        <v>98</v>
      </c>
      <c r="N83" s="119">
        <v>2</v>
      </c>
      <c r="P83" s="2">
        <f t="shared" si="2"/>
        <v>0</v>
      </c>
    </row>
    <row r="84" spans="1:18" x14ac:dyDescent="0.3">
      <c r="A84" s="18" t="s">
        <v>204</v>
      </c>
      <c r="B84" s="18" t="s">
        <v>205</v>
      </c>
      <c r="C84" s="2">
        <v>4</v>
      </c>
      <c r="D84" s="26">
        <v>0</v>
      </c>
      <c r="E84" s="26"/>
      <c r="F84" s="18" t="s">
        <v>206</v>
      </c>
      <c r="G84" s="118" t="s">
        <v>18</v>
      </c>
      <c r="H84" s="2" t="s">
        <v>102</v>
      </c>
      <c r="I84" s="75"/>
      <c r="J84" s="19"/>
      <c r="K84" s="22"/>
      <c r="L84" s="2">
        <v>970</v>
      </c>
      <c r="M84" s="2">
        <v>92</v>
      </c>
      <c r="N84" s="137">
        <v>1</v>
      </c>
      <c r="P84" s="2">
        <f t="shared" si="2"/>
        <v>0</v>
      </c>
    </row>
    <row r="85" spans="1:18" x14ac:dyDescent="0.3">
      <c r="A85" s="18" t="s">
        <v>207</v>
      </c>
      <c r="B85" s="18" t="s">
        <v>208</v>
      </c>
      <c r="C85" s="2">
        <v>6</v>
      </c>
      <c r="D85" s="26">
        <v>600</v>
      </c>
      <c r="E85" s="26"/>
      <c r="F85" s="18" t="s">
        <v>209</v>
      </c>
      <c r="G85" s="118" t="s">
        <v>18</v>
      </c>
      <c r="H85" s="2" t="s">
        <v>19</v>
      </c>
      <c r="I85" s="75"/>
      <c r="J85" s="19"/>
      <c r="K85" s="22"/>
      <c r="L85" s="2">
        <v>946</v>
      </c>
      <c r="M85" s="2">
        <v>132</v>
      </c>
      <c r="N85" s="119">
        <v>4</v>
      </c>
      <c r="P85" s="2">
        <f t="shared" si="2"/>
        <v>0</v>
      </c>
    </row>
    <row r="86" spans="1:18" x14ac:dyDescent="0.3">
      <c r="A86" s="18" t="s">
        <v>207</v>
      </c>
      <c r="B86" s="18" t="s">
        <v>208</v>
      </c>
      <c r="C86" s="2">
        <v>6</v>
      </c>
      <c r="D86" s="26">
        <v>600</v>
      </c>
      <c r="E86" s="26"/>
      <c r="F86" s="18" t="s">
        <v>209</v>
      </c>
      <c r="G86" s="118" t="s">
        <v>38</v>
      </c>
      <c r="H86" s="2" t="s">
        <v>21</v>
      </c>
      <c r="I86" s="75"/>
      <c r="J86" s="19"/>
      <c r="K86" s="22"/>
      <c r="L86" s="17">
        <v>946</v>
      </c>
      <c r="M86" s="2">
        <v>132</v>
      </c>
      <c r="N86" s="137">
        <v>4</v>
      </c>
      <c r="P86" s="2">
        <f t="shared" si="2"/>
        <v>0</v>
      </c>
    </row>
    <row r="87" spans="1:18" x14ac:dyDescent="0.3">
      <c r="A87" s="13" t="s">
        <v>210</v>
      </c>
      <c r="B87" s="4" t="s">
        <v>211</v>
      </c>
      <c r="C87" s="7">
        <v>5</v>
      </c>
      <c r="D87" s="7">
        <v>1300</v>
      </c>
      <c r="F87" s="4" t="s">
        <v>212</v>
      </c>
      <c r="G87" s="118" t="s">
        <v>18</v>
      </c>
      <c r="H87" s="2" t="s">
        <v>19</v>
      </c>
      <c r="I87" s="75"/>
      <c r="J87" s="19">
        <v>30.4</v>
      </c>
      <c r="K87" s="22">
        <v>89.2</v>
      </c>
      <c r="L87" s="2">
        <v>959</v>
      </c>
      <c r="M87" s="2">
        <v>115</v>
      </c>
      <c r="N87" s="119">
        <v>3</v>
      </c>
      <c r="O87" s="14">
        <v>100</v>
      </c>
      <c r="P87" s="2">
        <f t="shared" si="2"/>
        <v>115</v>
      </c>
      <c r="Q87" s="113">
        <f t="shared" si="3"/>
        <v>0</v>
      </c>
      <c r="R87" s="4" t="s">
        <v>399</v>
      </c>
    </row>
    <row r="88" spans="1:18" x14ac:dyDescent="0.3">
      <c r="A88" s="13" t="s">
        <v>210</v>
      </c>
      <c r="B88" s="4" t="s">
        <v>211</v>
      </c>
      <c r="C88" s="7">
        <v>5</v>
      </c>
      <c r="D88" s="7">
        <v>1300</v>
      </c>
      <c r="F88" s="4" t="s">
        <v>212</v>
      </c>
      <c r="G88" s="118" t="s">
        <v>38</v>
      </c>
      <c r="H88" s="2" t="s">
        <v>21</v>
      </c>
      <c r="I88" s="75"/>
      <c r="J88" s="19">
        <v>30.4</v>
      </c>
      <c r="K88" s="22">
        <v>89.2</v>
      </c>
      <c r="L88" s="2">
        <v>974</v>
      </c>
      <c r="M88" s="2">
        <v>104</v>
      </c>
      <c r="N88" s="119">
        <v>3</v>
      </c>
      <c r="O88" s="14">
        <v>90</v>
      </c>
      <c r="P88" s="2">
        <f t="shared" si="2"/>
        <v>104</v>
      </c>
      <c r="Q88" s="113">
        <f t="shared" si="3"/>
        <v>0</v>
      </c>
      <c r="R88" s="4" t="s">
        <v>400</v>
      </c>
    </row>
    <row r="89" spans="1:18" x14ac:dyDescent="0.3">
      <c r="A89" s="13" t="s">
        <v>213</v>
      </c>
      <c r="B89" s="4" t="s">
        <v>214</v>
      </c>
      <c r="C89" s="7">
        <v>11</v>
      </c>
      <c r="D89" s="7">
        <v>2230</v>
      </c>
      <c r="F89" s="4" t="s">
        <v>215</v>
      </c>
      <c r="G89" s="118" t="s">
        <v>20</v>
      </c>
      <c r="H89" s="2" t="s">
        <v>21</v>
      </c>
      <c r="I89" s="75"/>
      <c r="J89" s="19">
        <v>30</v>
      </c>
      <c r="K89" s="22">
        <v>85.4</v>
      </c>
      <c r="L89" s="17">
        <v>967</v>
      </c>
      <c r="M89" s="2">
        <v>98</v>
      </c>
      <c r="N89" s="121">
        <v>2</v>
      </c>
      <c r="O89" s="14">
        <v>85</v>
      </c>
      <c r="P89" s="2">
        <f t="shared" si="2"/>
        <v>98</v>
      </c>
      <c r="Q89" s="113">
        <f t="shared" si="3"/>
        <v>0</v>
      </c>
    </row>
    <row r="90" spans="1:18" x14ac:dyDescent="0.3">
      <c r="A90" s="13" t="s">
        <v>216</v>
      </c>
      <c r="B90" s="4" t="s">
        <v>217</v>
      </c>
      <c r="C90" s="7">
        <v>7</v>
      </c>
      <c r="D90" s="7">
        <v>2100</v>
      </c>
      <c r="F90" s="4" t="s">
        <v>192</v>
      </c>
      <c r="G90" s="118" t="s">
        <v>20</v>
      </c>
      <c r="H90" s="2" t="s">
        <v>34</v>
      </c>
      <c r="I90" s="75"/>
      <c r="J90" s="19">
        <v>25.1</v>
      </c>
      <c r="K90" s="22">
        <v>80.5</v>
      </c>
      <c r="L90" s="17">
        <v>993</v>
      </c>
      <c r="M90" s="17">
        <v>75</v>
      </c>
      <c r="N90" s="119">
        <v>1</v>
      </c>
      <c r="O90" s="14">
        <v>65</v>
      </c>
      <c r="P90" s="2">
        <f t="shared" si="2"/>
        <v>75</v>
      </c>
      <c r="Q90" s="113">
        <f t="shared" si="3"/>
        <v>0</v>
      </c>
    </row>
    <row r="91" spans="1:18" x14ac:dyDescent="0.3">
      <c r="A91" s="13" t="s">
        <v>218</v>
      </c>
      <c r="B91" s="4" t="s">
        <v>219</v>
      </c>
      <c r="C91" s="7">
        <v>2</v>
      </c>
      <c r="D91" s="7" t="s">
        <v>220</v>
      </c>
      <c r="F91" s="4" t="s">
        <v>221</v>
      </c>
      <c r="G91" s="118" t="s">
        <v>20</v>
      </c>
      <c r="H91" s="2" t="s">
        <v>25</v>
      </c>
      <c r="I91" s="75"/>
      <c r="J91" s="19">
        <v>25.5</v>
      </c>
      <c r="K91" s="22">
        <v>80.3</v>
      </c>
      <c r="L91" s="2">
        <v>922</v>
      </c>
      <c r="M91" s="2">
        <v>167</v>
      </c>
      <c r="N91" s="119">
        <v>5</v>
      </c>
      <c r="O91" s="14">
        <v>145</v>
      </c>
      <c r="P91" s="2">
        <f t="shared" si="2"/>
        <v>167</v>
      </c>
      <c r="Q91" s="113">
        <f t="shared" si="3"/>
        <v>0</v>
      </c>
    </row>
    <row r="92" spans="1:18" x14ac:dyDescent="0.3">
      <c r="A92" s="13" t="s">
        <v>222</v>
      </c>
      <c r="B92" s="4" t="s">
        <v>223</v>
      </c>
      <c r="C92" s="7">
        <v>5</v>
      </c>
      <c r="D92" s="7" t="s">
        <v>224</v>
      </c>
      <c r="F92" s="4" t="s">
        <v>225</v>
      </c>
      <c r="G92" s="118" t="s">
        <v>20</v>
      </c>
      <c r="H92" s="2" t="s">
        <v>25</v>
      </c>
      <c r="I92" s="75"/>
      <c r="J92" s="19">
        <v>27.7</v>
      </c>
      <c r="K92" s="22">
        <v>80.3</v>
      </c>
      <c r="L92" s="2">
        <v>984</v>
      </c>
      <c r="M92" s="2">
        <v>86</v>
      </c>
      <c r="N92" s="137">
        <v>1</v>
      </c>
      <c r="O92" s="14">
        <v>75</v>
      </c>
      <c r="P92" s="2">
        <f t="shared" si="2"/>
        <v>86</v>
      </c>
      <c r="Q92" s="113">
        <f t="shared" si="3"/>
        <v>0</v>
      </c>
    </row>
    <row r="93" spans="1:18" x14ac:dyDescent="0.3">
      <c r="A93" s="13" t="s">
        <v>222</v>
      </c>
      <c r="B93" s="4" t="s">
        <v>226</v>
      </c>
      <c r="C93" s="7">
        <v>5</v>
      </c>
      <c r="D93" s="7">
        <v>1330</v>
      </c>
      <c r="E93" s="7" t="s">
        <v>331</v>
      </c>
      <c r="F93" s="4" t="s">
        <v>227</v>
      </c>
      <c r="G93" s="118" t="s">
        <v>38</v>
      </c>
      <c r="H93" s="2" t="s">
        <v>21</v>
      </c>
      <c r="I93" s="75"/>
      <c r="J93" s="19">
        <v>30</v>
      </c>
      <c r="K93" s="22">
        <v>86.8</v>
      </c>
      <c r="L93" s="17"/>
      <c r="M93" s="2">
        <v>98</v>
      </c>
      <c r="N93" s="119">
        <v>2</v>
      </c>
      <c r="O93" s="14">
        <v>85</v>
      </c>
      <c r="P93" s="2">
        <f t="shared" si="2"/>
        <v>98</v>
      </c>
      <c r="Q93" s="113">
        <f t="shared" si="3"/>
        <v>0</v>
      </c>
      <c r="R93" s="4" t="s">
        <v>401</v>
      </c>
    </row>
    <row r="94" spans="1:18" x14ac:dyDescent="0.3">
      <c r="A94" s="13" t="s">
        <v>222</v>
      </c>
      <c r="B94" s="4" t="s">
        <v>228</v>
      </c>
      <c r="C94" s="7">
        <v>5</v>
      </c>
      <c r="D94" s="7">
        <v>1600</v>
      </c>
      <c r="F94" s="4" t="s">
        <v>229</v>
      </c>
      <c r="G94" s="118" t="s">
        <v>20</v>
      </c>
      <c r="H94" s="2" t="s">
        <v>21</v>
      </c>
      <c r="I94" s="75"/>
      <c r="J94" s="19">
        <v>30.3</v>
      </c>
      <c r="K94" s="22">
        <v>87.2</v>
      </c>
      <c r="L94" s="87">
        <v>973</v>
      </c>
      <c r="M94" s="2">
        <v>86</v>
      </c>
      <c r="N94" s="121">
        <v>1</v>
      </c>
      <c r="O94" s="14">
        <v>75</v>
      </c>
      <c r="P94" s="2">
        <f t="shared" si="2"/>
        <v>86</v>
      </c>
      <c r="Q94" s="113">
        <f t="shared" si="3"/>
        <v>0</v>
      </c>
    </row>
    <row r="95" spans="1:18" x14ac:dyDescent="0.3">
      <c r="A95" s="13" t="s">
        <v>230</v>
      </c>
      <c r="B95" s="4" t="s">
        <v>231</v>
      </c>
      <c r="C95" s="7">
        <v>1</v>
      </c>
      <c r="D95" s="7">
        <v>2200</v>
      </c>
      <c r="F95" s="4" t="s">
        <v>232</v>
      </c>
      <c r="G95" s="118" t="s">
        <v>20</v>
      </c>
      <c r="H95" s="2" t="s">
        <v>21</v>
      </c>
      <c r="I95" s="75"/>
      <c r="J95" s="19">
        <v>30.3</v>
      </c>
      <c r="K95" s="22">
        <v>87.1</v>
      </c>
      <c r="L95" s="17">
        <v>942</v>
      </c>
      <c r="M95" s="2">
        <v>115</v>
      </c>
      <c r="N95" s="137">
        <v>3</v>
      </c>
      <c r="O95" s="14">
        <v>100</v>
      </c>
      <c r="P95" s="2">
        <f t="shared" si="2"/>
        <v>115</v>
      </c>
      <c r="Q95" s="113">
        <f t="shared" si="3"/>
        <v>0</v>
      </c>
    </row>
    <row r="96" spans="1:18" x14ac:dyDescent="0.3">
      <c r="A96" s="13" t="s">
        <v>233</v>
      </c>
      <c r="B96" s="4" t="s">
        <v>234</v>
      </c>
      <c r="C96" s="7">
        <v>5</v>
      </c>
      <c r="D96" s="7">
        <v>1800</v>
      </c>
      <c r="F96" s="4" t="s">
        <v>235</v>
      </c>
      <c r="G96" s="118" t="s">
        <v>18</v>
      </c>
      <c r="H96" s="2" t="s">
        <v>19</v>
      </c>
      <c r="I96" s="76" t="s">
        <v>402</v>
      </c>
      <c r="J96" s="19">
        <v>30.4</v>
      </c>
      <c r="K96" s="40">
        <v>87.9</v>
      </c>
      <c r="L96" s="2">
        <v>986</v>
      </c>
      <c r="M96" s="2">
        <v>75</v>
      </c>
      <c r="N96" s="119">
        <v>1</v>
      </c>
      <c r="O96" s="14">
        <v>65</v>
      </c>
      <c r="P96" s="2">
        <f t="shared" si="2"/>
        <v>75</v>
      </c>
      <c r="Q96" s="113">
        <f t="shared" si="3"/>
        <v>0</v>
      </c>
    </row>
    <row r="97" spans="1:18" x14ac:dyDescent="0.3">
      <c r="A97" s="13" t="s">
        <v>236</v>
      </c>
      <c r="B97" s="4" t="s">
        <v>237</v>
      </c>
      <c r="C97" s="7">
        <v>5</v>
      </c>
      <c r="D97" s="7">
        <v>600</v>
      </c>
      <c r="F97" s="4" t="s">
        <v>229</v>
      </c>
      <c r="G97" s="118" t="s">
        <v>20</v>
      </c>
      <c r="H97" s="2" t="s">
        <v>21</v>
      </c>
      <c r="I97" s="21"/>
      <c r="J97" s="19">
        <v>30.1</v>
      </c>
      <c r="K97" s="22">
        <v>85.7</v>
      </c>
      <c r="L97" s="17">
        <v>987</v>
      </c>
      <c r="M97" s="2">
        <v>81</v>
      </c>
      <c r="N97" s="121">
        <v>1</v>
      </c>
      <c r="O97" s="14">
        <v>70</v>
      </c>
      <c r="P97" s="2">
        <f t="shared" si="2"/>
        <v>81</v>
      </c>
      <c r="Q97" s="113">
        <f t="shared" si="3"/>
        <v>0</v>
      </c>
    </row>
    <row r="98" spans="1:18" x14ac:dyDescent="0.3">
      <c r="A98" s="13" t="s">
        <v>238</v>
      </c>
      <c r="B98" s="4" t="s">
        <v>239</v>
      </c>
      <c r="C98" s="7">
        <v>7</v>
      </c>
      <c r="D98" s="7">
        <v>1530</v>
      </c>
      <c r="F98" s="4" t="s">
        <v>240</v>
      </c>
      <c r="G98" s="118" t="s">
        <v>20</v>
      </c>
      <c r="H98" s="2" t="s">
        <v>34</v>
      </c>
      <c r="I98" s="75"/>
      <c r="J98" s="19">
        <v>24.5</v>
      </c>
      <c r="K98" s="22">
        <v>81.8</v>
      </c>
      <c r="L98" s="87">
        <v>981</v>
      </c>
      <c r="M98" s="17">
        <v>104</v>
      </c>
      <c r="N98" s="119">
        <v>2</v>
      </c>
      <c r="O98" s="14">
        <v>90</v>
      </c>
      <c r="P98" s="2">
        <f t="shared" si="2"/>
        <v>104</v>
      </c>
      <c r="Q98" s="113">
        <f t="shared" si="3"/>
        <v>0</v>
      </c>
    </row>
    <row r="99" spans="1:18" x14ac:dyDescent="0.3">
      <c r="A99" s="13" t="s">
        <v>238</v>
      </c>
      <c r="B99" s="4" t="s">
        <v>241</v>
      </c>
      <c r="C99" s="7">
        <v>7</v>
      </c>
      <c r="D99" s="7">
        <v>1130</v>
      </c>
      <c r="F99" s="4" t="s">
        <v>242</v>
      </c>
      <c r="G99" s="118" t="s">
        <v>18</v>
      </c>
      <c r="H99" s="2" t="s">
        <v>19</v>
      </c>
      <c r="I99" s="75" t="s">
        <v>403</v>
      </c>
      <c r="J99" s="19">
        <v>30.4</v>
      </c>
      <c r="K99" s="22">
        <v>88.9</v>
      </c>
      <c r="L99" s="2">
        <v>964</v>
      </c>
      <c r="M99" s="2">
        <v>104</v>
      </c>
      <c r="N99" s="119">
        <v>2</v>
      </c>
      <c r="O99" s="14">
        <v>90</v>
      </c>
      <c r="P99" s="2">
        <f t="shared" si="2"/>
        <v>104</v>
      </c>
      <c r="Q99" s="113">
        <f t="shared" si="3"/>
        <v>0</v>
      </c>
    </row>
    <row r="100" spans="1:18" x14ac:dyDescent="0.3">
      <c r="A100" s="13" t="s">
        <v>243</v>
      </c>
      <c r="B100" s="4" t="s">
        <v>244</v>
      </c>
      <c r="C100" s="7">
        <v>9</v>
      </c>
      <c r="D100" s="54">
        <v>2000</v>
      </c>
      <c r="E100" s="7" t="s">
        <v>331</v>
      </c>
      <c r="F100" s="4" t="s">
        <v>245</v>
      </c>
      <c r="G100" s="118" t="s">
        <v>20</v>
      </c>
      <c r="H100" s="2" t="s">
        <v>34</v>
      </c>
      <c r="I100" s="75"/>
      <c r="J100" s="68">
        <v>25.3</v>
      </c>
      <c r="K100" s="69">
        <v>81.099999999999994</v>
      </c>
      <c r="L100" s="17">
        <v>987</v>
      </c>
      <c r="M100" s="17">
        <v>81</v>
      </c>
      <c r="N100" s="119">
        <v>1</v>
      </c>
      <c r="O100" s="14">
        <v>70</v>
      </c>
      <c r="P100" s="2">
        <f t="shared" si="2"/>
        <v>81</v>
      </c>
      <c r="Q100" s="113">
        <f t="shared" si="3"/>
        <v>0</v>
      </c>
      <c r="R100" s="4" t="s">
        <v>404</v>
      </c>
    </row>
    <row r="101" spans="1:18" x14ac:dyDescent="0.3">
      <c r="A101" s="13" t="s">
        <v>246</v>
      </c>
      <c r="B101" s="4" t="s">
        <v>247</v>
      </c>
      <c r="C101" s="7">
        <v>3</v>
      </c>
      <c r="D101" s="7" t="s">
        <v>248</v>
      </c>
      <c r="F101" s="4" t="s">
        <v>249</v>
      </c>
      <c r="G101" s="118" t="s">
        <v>20</v>
      </c>
      <c r="H101" s="2" t="s">
        <v>34</v>
      </c>
      <c r="I101" s="75"/>
      <c r="J101" s="19">
        <v>26.6</v>
      </c>
      <c r="K101" s="22">
        <v>82.2</v>
      </c>
      <c r="L101" s="17">
        <v>941</v>
      </c>
      <c r="M101" s="17">
        <v>150</v>
      </c>
      <c r="N101" s="119">
        <v>4</v>
      </c>
      <c r="O101" s="14">
        <v>130</v>
      </c>
      <c r="P101" s="2">
        <f t="shared" si="2"/>
        <v>150</v>
      </c>
      <c r="Q101" s="113">
        <f t="shared" si="3"/>
        <v>0</v>
      </c>
    </row>
    <row r="102" spans="1:18" x14ac:dyDescent="0.3">
      <c r="A102" s="13" t="s">
        <v>250</v>
      </c>
      <c r="B102" s="4" t="s">
        <v>251</v>
      </c>
      <c r="C102" s="7">
        <v>6</v>
      </c>
      <c r="D102" s="7">
        <v>430</v>
      </c>
      <c r="F102" s="4" t="s">
        <v>123</v>
      </c>
      <c r="G102" s="118" t="s">
        <v>20</v>
      </c>
      <c r="H102" s="2" t="s">
        <v>25</v>
      </c>
      <c r="I102" s="75"/>
      <c r="J102" s="19">
        <v>27.2</v>
      </c>
      <c r="K102" s="22">
        <v>80.2</v>
      </c>
      <c r="L102" s="2">
        <v>960</v>
      </c>
      <c r="M102" s="2">
        <v>104</v>
      </c>
      <c r="N102" s="119">
        <v>2</v>
      </c>
      <c r="O102" s="14">
        <v>90</v>
      </c>
      <c r="P102" s="2">
        <f t="shared" si="2"/>
        <v>104</v>
      </c>
      <c r="Q102" s="113">
        <f t="shared" si="3"/>
        <v>0</v>
      </c>
    </row>
    <row r="103" spans="1:18" x14ac:dyDescent="0.3">
      <c r="A103" s="13" t="s">
        <v>252</v>
      </c>
      <c r="B103" s="4" t="s">
        <v>253</v>
      </c>
      <c r="C103" s="7">
        <v>9</v>
      </c>
      <c r="D103" s="7">
        <v>650</v>
      </c>
      <c r="F103" s="4" t="s">
        <v>254</v>
      </c>
      <c r="G103" s="118" t="s">
        <v>18</v>
      </c>
      <c r="H103" s="2" t="s">
        <v>19</v>
      </c>
      <c r="I103" s="75"/>
      <c r="J103" s="19">
        <v>30.2</v>
      </c>
      <c r="K103" s="22">
        <v>87.9</v>
      </c>
      <c r="L103" s="2">
        <v>946</v>
      </c>
      <c r="M103" s="2">
        <v>121</v>
      </c>
      <c r="N103" s="119">
        <v>3</v>
      </c>
      <c r="O103" s="14">
        <v>105</v>
      </c>
      <c r="P103" s="2">
        <f t="shared" si="2"/>
        <v>121</v>
      </c>
      <c r="Q103" s="113">
        <f t="shared" si="3"/>
        <v>0</v>
      </c>
    </row>
    <row r="104" spans="1:18" x14ac:dyDescent="0.3">
      <c r="A104" s="13" t="s">
        <v>252</v>
      </c>
      <c r="B104" s="4" t="s">
        <v>253</v>
      </c>
      <c r="C104" s="7">
        <v>9</v>
      </c>
      <c r="D104" s="7">
        <v>650</v>
      </c>
      <c r="F104" s="4" t="s">
        <v>254</v>
      </c>
      <c r="G104" s="118" t="s">
        <v>38</v>
      </c>
      <c r="H104" s="2" t="s">
        <v>21</v>
      </c>
      <c r="I104" s="75"/>
      <c r="J104" s="19">
        <v>30.2</v>
      </c>
      <c r="K104" s="22">
        <v>87.9</v>
      </c>
      <c r="L104" s="2">
        <v>946</v>
      </c>
      <c r="M104" s="2">
        <v>121</v>
      </c>
      <c r="N104" s="119">
        <v>3</v>
      </c>
      <c r="O104" s="14">
        <v>105</v>
      </c>
      <c r="P104" s="2">
        <f t="shared" si="2"/>
        <v>121</v>
      </c>
      <c r="Q104" s="113">
        <f t="shared" si="3"/>
        <v>0</v>
      </c>
    </row>
    <row r="105" spans="1:18" x14ac:dyDescent="0.3">
      <c r="A105" s="13" t="s">
        <v>255</v>
      </c>
      <c r="B105" s="4" t="s">
        <v>256</v>
      </c>
      <c r="C105" s="7">
        <v>10</v>
      </c>
      <c r="D105" s="7">
        <v>400</v>
      </c>
      <c r="F105" s="4" t="s">
        <v>257</v>
      </c>
      <c r="G105" s="118" t="s">
        <v>20</v>
      </c>
      <c r="H105" s="2" t="s">
        <v>25</v>
      </c>
      <c r="I105" s="75"/>
      <c r="J105" s="19">
        <v>27.2</v>
      </c>
      <c r="K105" s="22">
        <v>80.2</v>
      </c>
      <c r="L105" s="2">
        <v>950</v>
      </c>
      <c r="M105" s="2">
        <v>121</v>
      </c>
      <c r="N105" s="119">
        <v>3</v>
      </c>
      <c r="O105" s="14">
        <v>105</v>
      </c>
      <c r="P105" s="2">
        <f t="shared" si="2"/>
        <v>121</v>
      </c>
      <c r="Q105" s="113">
        <f t="shared" si="3"/>
        <v>0</v>
      </c>
    </row>
    <row r="106" spans="1:18" x14ac:dyDescent="0.3">
      <c r="A106" s="13" t="s">
        <v>258</v>
      </c>
      <c r="B106" s="4" t="s">
        <v>259</v>
      </c>
      <c r="C106" s="7">
        <v>4</v>
      </c>
      <c r="D106" s="7">
        <v>1930</v>
      </c>
      <c r="F106" s="4" t="s">
        <v>232</v>
      </c>
      <c r="G106" s="118" t="s">
        <v>20</v>
      </c>
      <c r="H106" s="2" t="s">
        <v>21</v>
      </c>
      <c r="I106" s="75"/>
      <c r="J106" s="19">
        <v>30.4</v>
      </c>
      <c r="K106" s="22">
        <v>87.1</v>
      </c>
      <c r="L106" s="17">
        <v>946</v>
      </c>
      <c r="M106" s="2">
        <v>121</v>
      </c>
      <c r="N106" s="121">
        <v>3</v>
      </c>
      <c r="O106" s="14">
        <v>105</v>
      </c>
      <c r="P106" s="2">
        <f t="shared" si="2"/>
        <v>121</v>
      </c>
      <c r="Q106" s="113">
        <f t="shared" si="3"/>
        <v>0</v>
      </c>
    </row>
    <row r="107" spans="1:18" x14ac:dyDescent="0.3">
      <c r="A107" s="13" t="s">
        <v>260</v>
      </c>
      <c r="B107" s="4" t="s">
        <v>261</v>
      </c>
      <c r="C107" s="7">
        <v>11</v>
      </c>
      <c r="D107" s="7">
        <v>2230</v>
      </c>
      <c r="F107" s="4" t="s">
        <v>262</v>
      </c>
      <c r="G107" s="118" t="s">
        <v>20</v>
      </c>
      <c r="H107" s="2" t="s">
        <v>25</v>
      </c>
      <c r="I107" s="76" t="s">
        <v>407</v>
      </c>
      <c r="J107" s="19">
        <v>26</v>
      </c>
      <c r="K107" s="22">
        <v>80.099999999999994</v>
      </c>
      <c r="L107" s="2">
        <v>984</v>
      </c>
      <c r="M107" s="2">
        <v>81</v>
      </c>
      <c r="N107" s="119">
        <v>1</v>
      </c>
      <c r="O107" s="14">
        <v>70</v>
      </c>
      <c r="P107" s="2">
        <f t="shared" si="2"/>
        <v>81</v>
      </c>
      <c r="Q107" s="113">
        <f t="shared" si="3"/>
        <v>0</v>
      </c>
    </row>
    <row r="108" spans="1:18" x14ac:dyDescent="0.3">
      <c r="A108" s="13" t="s">
        <v>260</v>
      </c>
      <c r="B108" s="4" t="s">
        <v>263</v>
      </c>
      <c r="C108" s="7">
        <v>11</v>
      </c>
      <c r="D108" s="7" t="s">
        <v>264</v>
      </c>
      <c r="E108" s="7" t="s">
        <v>331</v>
      </c>
      <c r="F108" s="4" t="s">
        <v>265</v>
      </c>
      <c r="G108" s="118" t="s">
        <v>18</v>
      </c>
      <c r="H108" s="2" t="s">
        <v>19</v>
      </c>
      <c r="I108" s="76" t="s">
        <v>406</v>
      </c>
      <c r="J108" s="19">
        <v>30.2</v>
      </c>
      <c r="K108" s="22">
        <v>89.6</v>
      </c>
      <c r="L108" s="2">
        <v>928</v>
      </c>
      <c r="M108" s="2">
        <v>121</v>
      </c>
      <c r="N108" s="119">
        <v>3</v>
      </c>
      <c r="O108" s="14">
        <v>105</v>
      </c>
      <c r="P108" s="2">
        <f t="shared" si="2"/>
        <v>121</v>
      </c>
      <c r="Q108" s="113">
        <f t="shared" si="3"/>
        <v>0</v>
      </c>
      <c r="R108" s="4" t="s">
        <v>405</v>
      </c>
    </row>
    <row r="109" spans="1:18" x14ac:dyDescent="0.3">
      <c r="A109" s="13" t="s">
        <v>266</v>
      </c>
      <c r="B109" s="4" t="s">
        <v>267</v>
      </c>
      <c r="C109" s="7">
        <v>21</v>
      </c>
      <c r="D109" s="7">
        <v>1030</v>
      </c>
      <c r="F109" s="4" t="s">
        <v>268</v>
      </c>
      <c r="G109" s="118" t="s">
        <v>20</v>
      </c>
      <c r="H109" s="2" t="s">
        <v>34</v>
      </c>
      <c r="I109" s="75"/>
      <c r="J109" s="19">
        <v>25.9</v>
      </c>
      <c r="K109" s="22">
        <v>81.7</v>
      </c>
      <c r="L109" s="17">
        <v>950</v>
      </c>
      <c r="M109" s="87">
        <v>121</v>
      </c>
      <c r="N109" s="119">
        <v>3</v>
      </c>
      <c r="O109" s="14">
        <v>105</v>
      </c>
      <c r="P109" s="2">
        <f t="shared" si="2"/>
        <v>121</v>
      </c>
      <c r="Q109" s="113">
        <f t="shared" si="3"/>
        <v>0</v>
      </c>
    </row>
    <row r="110" spans="1:18" x14ac:dyDescent="0.3">
      <c r="A110" s="13"/>
      <c r="C110" s="7"/>
      <c r="F110" s="21"/>
      <c r="G110" s="2"/>
      <c r="H110" s="16"/>
      <c r="I110" s="79"/>
      <c r="J110" s="16"/>
      <c r="K110" s="2"/>
      <c r="L110" s="17"/>
      <c r="M110" s="16"/>
      <c r="N110" s="16"/>
    </row>
    <row r="111" spans="1:18" x14ac:dyDescent="0.3">
      <c r="A111" s="13"/>
      <c r="C111" s="7"/>
      <c r="F111" s="21"/>
      <c r="G111" s="2"/>
      <c r="H111" s="16"/>
      <c r="I111" s="79"/>
      <c r="J111" s="16"/>
      <c r="K111" s="2"/>
      <c r="L111" s="17"/>
      <c r="M111" s="16"/>
      <c r="N111" s="16"/>
    </row>
    <row r="112" spans="1:18" x14ac:dyDescent="0.3">
      <c r="B112" s="4" t="s">
        <v>269</v>
      </c>
      <c r="C112" s="31"/>
    </row>
    <row r="113" spans="1:18" x14ac:dyDescent="0.3">
      <c r="C113" s="31"/>
    </row>
    <row r="114" spans="1:18" x14ac:dyDescent="0.3">
      <c r="B114" s="4" t="s">
        <v>270</v>
      </c>
      <c r="C114" s="31"/>
    </row>
    <row r="115" spans="1:18" x14ac:dyDescent="0.3">
      <c r="B115" s="4" t="s">
        <v>271</v>
      </c>
      <c r="C115" s="31"/>
    </row>
    <row r="116" spans="1:18" x14ac:dyDescent="0.3">
      <c r="B116" s="4" t="s">
        <v>272</v>
      </c>
      <c r="C116" s="31"/>
    </row>
    <row r="117" spans="1:18" x14ac:dyDescent="0.3">
      <c r="C117" s="31"/>
    </row>
    <row r="118" spans="1:18" x14ac:dyDescent="0.3">
      <c r="B118" s="4" t="s">
        <v>273</v>
      </c>
      <c r="C118" s="31"/>
    </row>
    <row r="119" spans="1:18" x14ac:dyDescent="0.3">
      <c r="B119" s="4" t="s">
        <v>274</v>
      </c>
      <c r="C119" s="31"/>
    </row>
    <row r="120" spans="1:18" x14ac:dyDescent="0.3">
      <c r="A120" s="1"/>
      <c r="C120" s="31"/>
      <c r="D120" s="32"/>
    </row>
    <row r="121" spans="1:18" x14ac:dyDescent="0.3">
      <c r="A121" s="1"/>
      <c r="B121" s="4" t="s">
        <v>275</v>
      </c>
      <c r="C121" s="31"/>
      <c r="D121" s="32"/>
    </row>
    <row r="122" spans="1:18" x14ac:dyDescent="0.25">
      <c r="A122" s="1"/>
      <c r="B122" s="4" t="s">
        <v>276</v>
      </c>
      <c r="C122" s="31"/>
      <c r="D122" s="32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Q122" s="34"/>
      <c r="R122" s="34"/>
    </row>
    <row r="123" spans="1:18" x14ac:dyDescent="0.25">
      <c r="A123" s="1"/>
      <c r="C123" s="31"/>
      <c r="D123" s="32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Q123" s="34"/>
      <c r="R123" s="34"/>
    </row>
    <row r="124" spans="1:18" x14ac:dyDescent="0.25">
      <c r="A124" s="1"/>
      <c r="B124" s="4" t="s">
        <v>277</v>
      </c>
      <c r="C124" s="31"/>
      <c r="D124" s="32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Q124" s="34"/>
      <c r="R124" s="34"/>
    </row>
    <row r="125" spans="1:18" x14ac:dyDescent="0.25">
      <c r="A125" s="1"/>
      <c r="B125" s="4" t="s">
        <v>278</v>
      </c>
      <c r="C125" s="5"/>
      <c r="D125" s="32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Q125" s="34"/>
      <c r="R125" s="34"/>
    </row>
    <row r="126" spans="1:18" x14ac:dyDescent="0.25">
      <c r="A126" s="1"/>
      <c r="C126" s="5"/>
      <c r="D126" s="32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Q126" s="34"/>
      <c r="R126" s="34"/>
    </row>
    <row r="127" spans="1:18" x14ac:dyDescent="0.25">
      <c r="A127" s="1"/>
      <c r="B127" s="4" t="s">
        <v>279</v>
      </c>
      <c r="C127" s="5"/>
      <c r="D127" s="32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Q127" s="34"/>
      <c r="R127" s="34"/>
    </row>
    <row r="128" spans="1:18" x14ac:dyDescent="0.25">
      <c r="A128" s="1"/>
      <c r="B128" s="4" t="s">
        <v>280</v>
      </c>
      <c r="C128" s="5"/>
      <c r="D128" s="32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Q128" s="34"/>
      <c r="R128" s="34"/>
    </row>
    <row r="129" spans="1:18" x14ac:dyDescent="0.25">
      <c r="A129" s="1"/>
      <c r="C129" s="5"/>
      <c r="D129" s="32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Q129" s="34"/>
      <c r="R129" s="34"/>
    </row>
    <row r="130" spans="1:18" x14ac:dyDescent="0.25">
      <c r="A130" s="1"/>
      <c r="B130" s="4" t="s">
        <v>281</v>
      </c>
      <c r="C130" s="5"/>
      <c r="D130" s="32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Q130" s="34"/>
      <c r="R130" s="34"/>
    </row>
    <row r="131" spans="1:18" x14ac:dyDescent="0.25">
      <c r="A131" s="1"/>
      <c r="B131" s="4" t="s">
        <v>282</v>
      </c>
      <c r="C131" s="5"/>
      <c r="D131" s="32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Q131" s="34"/>
      <c r="R131" s="34"/>
    </row>
    <row r="132" spans="1:18" x14ac:dyDescent="0.25">
      <c r="A132" s="1"/>
      <c r="B132" s="4" t="s">
        <v>283</v>
      </c>
      <c r="C132" s="5"/>
      <c r="D132" s="32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Q132" s="34"/>
      <c r="R132" s="34"/>
    </row>
    <row r="133" spans="1:18" x14ac:dyDescent="0.25">
      <c r="A133" s="1"/>
      <c r="B133" s="4" t="s">
        <v>284</v>
      </c>
      <c r="C133" s="5"/>
      <c r="D133" s="32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Q133" s="34"/>
      <c r="R133" s="34"/>
    </row>
    <row r="134" spans="1:18" x14ac:dyDescent="0.25">
      <c r="A134" s="1"/>
      <c r="C134" s="5"/>
      <c r="D134" s="32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Q134" s="34"/>
      <c r="R134" s="34"/>
    </row>
    <row r="135" spans="1:18" x14ac:dyDescent="0.25">
      <c r="A135" s="1"/>
      <c r="B135" s="4" t="s">
        <v>285</v>
      </c>
      <c r="C135" s="5"/>
      <c r="D135" s="32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Q135" s="34"/>
      <c r="R135" s="34"/>
    </row>
    <row r="136" spans="1:18" x14ac:dyDescent="0.25">
      <c r="A136" s="1"/>
      <c r="B136" s="4" t="s">
        <v>286</v>
      </c>
      <c r="C136" s="5"/>
      <c r="D136" s="32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Q136" s="34"/>
      <c r="R136" s="34"/>
    </row>
    <row r="137" spans="1:18" x14ac:dyDescent="0.25">
      <c r="A137" s="1"/>
      <c r="B137" s="4" t="s">
        <v>287</v>
      </c>
      <c r="C137" s="5"/>
      <c r="D137" s="32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Q137" s="34"/>
      <c r="R137" s="34"/>
    </row>
    <row r="138" spans="1:18" x14ac:dyDescent="0.25">
      <c r="A138" s="1"/>
      <c r="C138" s="5"/>
      <c r="D138" s="32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Q138" s="34"/>
      <c r="R138" s="34"/>
    </row>
    <row r="139" spans="1:18" x14ac:dyDescent="0.25">
      <c r="A139" s="1"/>
      <c r="B139" s="4" t="s">
        <v>288</v>
      </c>
      <c r="C139" s="5"/>
      <c r="D139" s="32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Q139" s="34"/>
      <c r="R139" s="34"/>
    </row>
    <row r="140" spans="1:18" x14ac:dyDescent="0.25">
      <c r="A140" s="1"/>
      <c r="C140" s="5"/>
      <c r="D140" s="32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Q140" s="34"/>
      <c r="R140" s="34"/>
    </row>
    <row r="141" spans="1:18" x14ac:dyDescent="0.25">
      <c r="A141" s="1"/>
      <c r="B141" s="4" t="s">
        <v>289</v>
      </c>
      <c r="C141" s="5"/>
      <c r="D141" s="32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Q141" s="34"/>
      <c r="R141" s="34"/>
    </row>
    <row r="142" spans="1:18" x14ac:dyDescent="0.25">
      <c r="A142" s="1"/>
      <c r="B142" s="4" t="s">
        <v>290</v>
      </c>
      <c r="C142" s="5"/>
      <c r="D142" s="32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Q142" s="34"/>
      <c r="R142" s="34"/>
    </row>
    <row r="143" spans="1:18" x14ac:dyDescent="0.25">
      <c r="A143" s="1"/>
      <c r="B143" s="4" t="s">
        <v>291</v>
      </c>
      <c r="C143" s="5"/>
      <c r="D143" s="32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Q143" s="34"/>
      <c r="R143" s="34"/>
    </row>
    <row r="144" spans="1:18" x14ac:dyDescent="0.25">
      <c r="A144" s="1"/>
      <c r="B144" s="4" t="s">
        <v>292</v>
      </c>
      <c r="C144" s="5"/>
      <c r="D144" s="32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Q144" s="34"/>
      <c r="R144" s="34"/>
    </row>
    <row r="145" spans="1:18" x14ac:dyDescent="0.25">
      <c r="A145" s="1"/>
      <c r="B145" s="4" t="s">
        <v>293</v>
      </c>
      <c r="C145" s="5"/>
      <c r="D145" s="32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Q145" s="34"/>
      <c r="R145" s="34"/>
    </row>
    <row r="146" spans="1:18" x14ac:dyDescent="0.25">
      <c r="A146" s="1"/>
      <c r="B146" s="4" t="s">
        <v>294</v>
      </c>
      <c r="C146" s="5"/>
      <c r="D146" s="32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Q146" s="34"/>
      <c r="R146" s="34"/>
    </row>
    <row r="147" spans="1:18" x14ac:dyDescent="0.25">
      <c r="A147" s="1"/>
      <c r="B147" s="4" t="s">
        <v>295</v>
      </c>
      <c r="C147" s="5"/>
      <c r="D147" s="32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Q147" s="34"/>
      <c r="R147" s="34"/>
    </row>
    <row r="148" spans="1:18" x14ac:dyDescent="0.25">
      <c r="A148" s="1"/>
      <c r="B148" s="4" t="s">
        <v>296</v>
      </c>
      <c r="C148" s="5"/>
      <c r="D148" s="32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Q148" s="34"/>
      <c r="R148" s="34"/>
    </row>
    <row r="149" spans="1:18" x14ac:dyDescent="0.25">
      <c r="A149" s="1"/>
      <c r="B149" s="4" t="s">
        <v>297</v>
      </c>
      <c r="C149" s="5"/>
      <c r="D149" s="32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Q149" s="34"/>
      <c r="R149" s="34"/>
    </row>
    <row r="150" spans="1:18" x14ac:dyDescent="0.25">
      <c r="A150" s="1"/>
      <c r="B150" s="4" t="s">
        <v>298</v>
      </c>
      <c r="C150" s="5"/>
      <c r="D150" s="32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Q150" s="34"/>
      <c r="R150" s="34"/>
    </row>
    <row r="151" spans="1:18" x14ac:dyDescent="0.25">
      <c r="A151" s="1"/>
      <c r="B151" s="4" t="s">
        <v>299</v>
      </c>
      <c r="C151" s="5"/>
      <c r="D151" s="32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Q151" s="34"/>
      <c r="R151" s="34"/>
    </row>
    <row r="152" spans="1:18" x14ac:dyDescent="0.25">
      <c r="A152" s="1"/>
      <c r="B152" s="4" t="s">
        <v>300</v>
      </c>
      <c r="C152" s="5"/>
      <c r="D152" s="32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Q152" s="34"/>
      <c r="R152" s="34"/>
    </row>
    <row r="153" spans="1:18" x14ac:dyDescent="0.25">
      <c r="A153" s="1"/>
      <c r="B153" s="4" t="s">
        <v>301</v>
      </c>
      <c r="C153" s="5"/>
      <c r="D153" s="32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Q153" s="34"/>
      <c r="R153" s="34"/>
    </row>
    <row r="154" spans="1:18" x14ac:dyDescent="0.25">
      <c r="A154" s="1"/>
      <c r="B154" s="4" t="s">
        <v>302</v>
      </c>
      <c r="C154" s="5"/>
      <c r="D154" s="32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Q154" s="34"/>
      <c r="R154" s="34"/>
    </row>
    <row r="155" spans="1:18" x14ac:dyDescent="0.25">
      <c r="A155" s="1"/>
      <c r="B155" s="4" t="s">
        <v>303</v>
      </c>
      <c r="C155" s="5"/>
      <c r="D155" s="32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Q155" s="34"/>
      <c r="R155" s="34"/>
    </row>
    <row r="156" spans="1:18" x14ac:dyDescent="0.25">
      <c r="A156" s="1"/>
      <c r="C156" s="5"/>
      <c r="D156" s="32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Q156" s="34"/>
      <c r="R156" s="34"/>
    </row>
    <row r="157" spans="1:18" x14ac:dyDescent="0.25">
      <c r="A157" s="1"/>
      <c r="B157" s="4" t="s">
        <v>304</v>
      </c>
      <c r="C157" s="5"/>
      <c r="D157" s="32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Q157" s="34"/>
      <c r="R157" s="34"/>
    </row>
    <row r="158" spans="1:18" x14ac:dyDescent="0.25">
      <c r="A158" s="1"/>
      <c r="B158" s="4" t="s">
        <v>305</v>
      </c>
      <c r="C158" s="5"/>
      <c r="D158" s="32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Q158" s="34"/>
      <c r="R158" s="34"/>
    </row>
    <row r="159" spans="1:18" x14ac:dyDescent="0.25">
      <c r="A159" s="1"/>
      <c r="B159" s="4" t="s">
        <v>306</v>
      </c>
      <c r="C159" s="5"/>
      <c r="D159" s="32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Q159" s="34"/>
      <c r="R159" s="34"/>
    </row>
    <row r="160" spans="1:18" x14ac:dyDescent="0.25">
      <c r="A160" s="1"/>
      <c r="B160" s="4" t="s">
        <v>307</v>
      </c>
      <c r="C160" s="5"/>
      <c r="D160" s="32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Q160" s="34"/>
      <c r="R160" s="34"/>
    </row>
    <row r="161" spans="1:18" x14ac:dyDescent="0.25">
      <c r="A161" s="1"/>
      <c r="C161" s="5"/>
      <c r="D161" s="32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Q161" s="34"/>
      <c r="R161" s="34"/>
    </row>
    <row r="162" spans="1:18" x14ac:dyDescent="0.25">
      <c r="A162" s="1"/>
      <c r="B162" s="4" t="s">
        <v>308</v>
      </c>
      <c r="C162" s="5"/>
      <c r="D162" s="32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Q162" s="34"/>
      <c r="R162" s="34"/>
    </row>
    <row r="163" spans="1:18" x14ac:dyDescent="0.25">
      <c r="A163" s="1"/>
      <c r="B163" s="4" t="s">
        <v>309</v>
      </c>
      <c r="C163" s="5"/>
      <c r="D163" s="32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Q163" s="34"/>
      <c r="R163" s="34"/>
    </row>
    <row r="164" spans="1:18" x14ac:dyDescent="0.25">
      <c r="A164" s="1"/>
      <c r="B164" s="4" t="s">
        <v>310</v>
      </c>
      <c r="C164" s="5"/>
      <c r="D164" s="32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Q164" s="34"/>
      <c r="R164" s="34"/>
    </row>
    <row r="165" spans="1:18" x14ac:dyDescent="0.25">
      <c r="A165" s="1"/>
      <c r="B165" s="4" t="s">
        <v>311</v>
      </c>
      <c r="C165" s="5"/>
      <c r="D165" s="32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Q165" s="34"/>
      <c r="R165" s="34"/>
    </row>
    <row r="166" spans="1:18" x14ac:dyDescent="0.25">
      <c r="A166" s="1"/>
      <c r="B166" s="4" t="s">
        <v>312</v>
      </c>
      <c r="C166" s="5"/>
      <c r="D166" s="32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Q166" s="34"/>
      <c r="R166" s="34"/>
    </row>
    <row r="167" spans="1:18" x14ac:dyDescent="0.25">
      <c r="A167" s="1"/>
      <c r="C167" s="5"/>
      <c r="D167" s="32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Q167" s="34"/>
      <c r="R167" s="34"/>
    </row>
    <row r="168" spans="1:18" x14ac:dyDescent="0.25">
      <c r="A168" s="1"/>
      <c r="B168" s="4" t="s">
        <v>313</v>
      </c>
      <c r="C168" s="5"/>
      <c r="D168" s="32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Q168" s="34"/>
      <c r="R168" s="34"/>
    </row>
    <row r="169" spans="1:18" x14ac:dyDescent="0.25">
      <c r="A169" s="1"/>
      <c r="B169" s="4" t="s">
        <v>314</v>
      </c>
      <c r="C169" s="5"/>
      <c r="D169" s="32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Q169" s="34"/>
      <c r="R169" s="34"/>
    </row>
    <row r="170" spans="1:18" x14ac:dyDescent="0.25">
      <c r="A170" s="1"/>
      <c r="B170" s="4" t="s">
        <v>315</v>
      </c>
      <c r="C170" s="5"/>
      <c r="D170" s="32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Q170" s="34"/>
      <c r="R170" s="34"/>
    </row>
    <row r="171" spans="1:18" x14ac:dyDescent="0.25">
      <c r="A171" s="1"/>
      <c r="C171" s="5"/>
      <c r="D171" s="32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Q171" s="34"/>
      <c r="R171" s="34"/>
    </row>
    <row r="172" spans="1:18" x14ac:dyDescent="0.25">
      <c r="A172" s="1"/>
      <c r="B172" s="4" t="s">
        <v>316</v>
      </c>
      <c r="C172" s="5"/>
      <c r="D172" s="32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Q172" s="34"/>
      <c r="R172" s="34"/>
    </row>
    <row r="173" spans="1:18" x14ac:dyDescent="0.25">
      <c r="A173" s="1"/>
      <c r="B173" s="4" t="s">
        <v>317</v>
      </c>
      <c r="C173" s="5"/>
      <c r="D173" s="32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Q173" s="34"/>
      <c r="R173" s="34"/>
    </row>
    <row r="174" spans="1:18" x14ac:dyDescent="0.25">
      <c r="A174" s="1"/>
      <c r="B174" s="4" t="s">
        <v>318</v>
      </c>
      <c r="C174" s="5"/>
      <c r="D174" s="32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Q174" s="34"/>
      <c r="R174" s="34"/>
    </row>
    <row r="175" spans="1:18" x14ac:dyDescent="0.25">
      <c r="A175" s="1"/>
      <c r="C175" s="5"/>
      <c r="D175" s="32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Q175" s="34"/>
      <c r="R175" s="34"/>
    </row>
    <row r="176" spans="1:18" x14ac:dyDescent="0.25">
      <c r="A176" s="1"/>
      <c r="B176" s="4" t="s">
        <v>319</v>
      </c>
      <c r="C176" s="5"/>
      <c r="D176" s="32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Q176" s="34"/>
      <c r="R176" s="34"/>
    </row>
    <row r="177" spans="1:18" x14ac:dyDescent="0.25">
      <c r="A177" s="1"/>
      <c r="B177" s="4" t="s">
        <v>320</v>
      </c>
      <c r="C177" s="5"/>
      <c r="D177" s="32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Q177" s="34"/>
      <c r="R177" s="34"/>
    </row>
    <row r="178" spans="1:18" x14ac:dyDescent="0.25">
      <c r="A178" s="1"/>
      <c r="B178" s="4" t="s">
        <v>321</v>
      </c>
      <c r="C178" s="5"/>
      <c r="D178" s="32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Q178" s="34"/>
      <c r="R178" s="34"/>
    </row>
    <row r="179" spans="1:18" x14ac:dyDescent="0.25">
      <c r="A179" s="1"/>
      <c r="B179" s="4" t="s">
        <v>322</v>
      </c>
      <c r="C179" s="5"/>
      <c r="D179" s="32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Q179" s="34"/>
      <c r="R179" s="34"/>
    </row>
    <row r="180" spans="1:18" x14ac:dyDescent="0.25">
      <c r="A180" s="1"/>
      <c r="C180" s="5"/>
      <c r="D180" s="32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Q180" s="34"/>
      <c r="R180" s="34"/>
    </row>
    <row r="181" spans="1:18" x14ac:dyDescent="0.25">
      <c r="A181" s="1"/>
      <c r="C181" s="5"/>
      <c r="D181" s="32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Q181" s="34"/>
      <c r="R181" s="34"/>
    </row>
    <row r="182" spans="1:18" x14ac:dyDescent="0.25">
      <c r="A182" s="1"/>
      <c r="C182" s="5"/>
      <c r="D182" s="32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Q182" s="34"/>
      <c r="R182" s="34"/>
    </row>
    <row r="183" spans="1:18" x14ac:dyDescent="0.25">
      <c r="A183" s="1"/>
      <c r="C183" s="5"/>
      <c r="D183" s="32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Q183" s="34"/>
      <c r="R183" s="34"/>
    </row>
    <row r="184" spans="1:18" x14ac:dyDescent="0.25">
      <c r="A184" s="1"/>
      <c r="B184" s="1"/>
      <c r="C184" s="5"/>
      <c r="D184" s="32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Q184" s="34"/>
      <c r="R184" s="34"/>
    </row>
    <row r="185" spans="1:18" x14ac:dyDescent="0.25">
      <c r="A185" s="1"/>
      <c r="B185" s="1"/>
      <c r="C185" s="5"/>
      <c r="D185" s="32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Q185" s="34"/>
      <c r="R185" s="34"/>
    </row>
    <row r="186" spans="1:18" x14ac:dyDescent="0.25">
      <c r="A186" s="1"/>
      <c r="B186" s="1"/>
      <c r="C186" s="5"/>
      <c r="D186" s="32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Q186" s="34"/>
      <c r="R186" s="34"/>
    </row>
    <row r="187" spans="1:18" x14ac:dyDescent="0.25">
      <c r="A187" s="1"/>
      <c r="B187" s="1"/>
      <c r="C187" s="5"/>
      <c r="D187" s="32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Q187" s="34"/>
      <c r="R187" s="34"/>
    </row>
    <row r="188" spans="1:18" x14ac:dyDescent="0.25">
      <c r="A188" s="1"/>
      <c r="B188" s="1"/>
      <c r="C188" s="5"/>
      <c r="D188" s="32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Q188" s="34"/>
      <c r="R188" s="34"/>
    </row>
    <row r="189" spans="1:18" x14ac:dyDescent="0.25">
      <c r="A189" s="1"/>
      <c r="B189" s="1"/>
      <c r="C189" s="5"/>
      <c r="D189" s="32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Q189" s="34"/>
      <c r="R189" s="34"/>
    </row>
    <row r="190" spans="1:18" x14ac:dyDescent="0.25">
      <c r="A190" s="1"/>
      <c r="B190" s="1"/>
      <c r="C190" s="5"/>
      <c r="D190" s="32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Q190" s="34"/>
      <c r="R190" s="34"/>
    </row>
    <row r="191" spans="1:18" x14ac:dyDescent="0.25">
      <c r="A191" s="1"/>
      <c r="B191" s="1"/>
      <c r="C191" s="5"/>
      <c r="D191" s="32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Q191" s="34"/>
      <c r="R191" s="34"/>
    </row>
    <row r="192" spans="1:18" x14ac:dyDescent="0.25">
      <c r="A192" s="1"/>
      <c r="B192" s="1"/>
      <c r="C192" s="5"/>
      <c r="D192" s="32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Q192" s="34"/>
      <c r="R192" s="34"/>
    </row>
    <row r="193" spans="1:18" x14ac:dyDescent="0.25">
      <c r="A193" s="1"/>
      <c r="B193" s="1"/>
      <c r="C193" s="5"/>
      <c r="D193" s="32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Q193" s="34"/>
      <c r="R193" s="34"/>
    </row>
    <row r="194" spans="1:18" x14ac:dyDescent="0.25">
      <c r="A194" s="1"/>
      <c r="B194" s="1"/>
      <c r="C194" s="5"/>
      <c r="D194" s="32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Q194" s="34"/>
      <c r="R194" s="34"/>
    </row>
  </sheetData>
  <mergeCells count="2">
    <mergeCell ref="G3:N3"/>
    <mergeCell ref="O3:Q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R200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0.875" defaultRowHeight="19.5" x14ac:dyDescent="0.3"/>
  <cols>
    <col min="1" max="1" width="21.375" style="4" customWidth="1"/>
    <col min="2" max="2" width="19" style="4" customWidth="1"/>
    <col min="3" max="3" width="7.625" style="33" bestFit="1" customWidth="1"/>
    <col min="4" max="4" width="10.125" style="7" bestFit="1" customWidth="1"/>
    <col min="5" max="5" width="7.625" style="7" bestFit="1" customWidth="1"/>
    <col min="6" max="6" width="50.375" style="4" bestFit="1" customWidth="1"/>
    <col min="7" max="7" width="20.875" style="1" bestFit="1" customWidth="1"/>
    <col min="8" max="8" width="9.875" style="1" bestFit="1" customWidth="1"/>
    <col min="9" max="9" width="24.875" style="4" bestFit="1" customWidth="1"/>
    <col min="10" max="11" width="7" style="1" customWidth="1"/>
    <col min="12" max="12" width="7.875" style="47" customWidth="1"/>
    <col min="13" max="13" width="8.875" style="1" customWidth="1"/>
    <col min="14" max="14" width="8.375" style="1" customWidth="1"/>
    <col min="15" max="15" width="8.625" style="14" customWidth="1"/>
    <col min="16" max="16" width="14.125" style="34" customWidth="1"/>
    <col min="17" max="17" width="10.875" style="113"/>
    <col min="18" max="18" width="128" style="4" bestFit="1" customWidth="1"/>
    <col min="19" max="16384" width="10.875" style="34"/>
  </cols>
  <sheetData>
    <row r="1" spans="1:18" s="1" customFormat="1" x14ac:dyDescent="0.25">
      <c r="A1" s="6" t="s">
        <v>327</v>
      </c>
      <c r="B1" s="4"/>
      <c r="C1" s="5"/>
      <c r="D1" s="7"/>
      <c r="E1" s="7"/>
      <c r="F1" s="6"/>
      <c r="G1" s="33"/>
      <c r="I1" s="4"/>
      <c r="K1" s="2"/>
      <c r="L1" s="17"/>
      <c r="M1" s="111"/>
      <c r="N1" s="112"/>
      <c r="O1" s="33"/>
      <c r="Q1" s="33"/>
      <c r="R1" s="4"/>
    </row>
    <row r="2" spans="1:18" s="1" customFormat="1" x14ac:dyDescent="0.25">
      <c r="A2" s="110" t="s">
        <v>409</v>
      </c>
      <c r="B2" s="52"/>
      <c r="C2" s="53"/>
      <c r="D2" s="54"/>
      <c r="E2" s="54"/>
      <c r="F2" s="24"/>
      <c r="G2" s="4"/>
      <c r="H2" s="4"/>
      <c r="I2" s="4"/>
      <c r="J2" s="4"/>
      <c r="K2" s="2"/>
      <c r="M2" s="3"/>
      <c r="O2" s="33"/>
      <c r="Q2" s="33"/>
      <c r="R2" s="4"/>
    </row>
    <row r="3" spans="1:18" s="1" customFormat="1" ht="22.5" x14ac:dyDescent="0.25">
      <c r="A3" s="6"/>
      <c r="B3" s="4"/>
      <c r="C3" s="8"/>
      <c r="D3" s="7"/>
      <c r="E3" s="7"/>
      <c r="F3" s="51" t="s">
        <v>0</v>
      </c>
      <c r="G3" s="151" t="s">
        <v>410</v>
      </c>
      <c r="H3" s="152"/>
      <c r="I3" s="152"/>
      <c r="J3" s="152"/>
      <c r="K3" s="152"/>
      <c r="L3" s="152"/>
      <c r="M3" s="152"/>
      <c r="N3" s="153"/>
      <c r="O3" s="154" t="s">
        <v>411</v>
      </c>
      <c r="P3" s="154"/>
      <c r="Q3" s="154"/>
      <c r="R3" s="9"/>
    </row>
    <row r="4" spans="1:18" ht="59.25" thickBot="1" x14ac:dyDescent="0.3">
      <c r="A4" s="41" t="s">
        <v>1</v>
      </c>
      <c r="B4" s="41" t="s">
        <v>2</v>
      </c>
      <c r="C4" s="42" t="s">
        <v>3</v>
      </c>
      <c r="D4" s="43" t="s">
        <v>4</v>
      </c>
      <c r="E4" s="43" t="s">
        <v>330</v>
      </c>
      <c r="F4" s="41" t="s">
        <v>5</v>
      </c>
      <c r="G4" s="116" t="s">
        <v>6</v>
      </c>
      <c r="H4" s="36" t="s">
        <v>7</v>
      </c>
      <c r="I4" s="37" t="s">
        <v>8</v>
      </c>
      <c r="J4" s="11" t="s">
        <v>11</v>
      </c>
      <c r="K4" s="38" t="s">
        <v>12</v>
      </c>
      <c r="L4" s="45" t="s">
        <v>13</v>
      </c>
      <c r="M4" s="10" t="s">
        <v>9</v>
      </c>
      <c r="N4" s="117" t="s">
        <v>10</v>
      </c>
      <c r="O4" s="10" t="s">
        <v>323</v>
      </c>
      <c r="P4" s="10" t="s">
        <v>412</v>
      </c>
      <c r="Q4" s="10" t="s">
        <v>413</v>
      </c>
      <c r="R4" s="12" t="s">
        <v>14</v>
      </c>
    </row>
    <row r="5" spans="1:18" x14ac:dyDescent="0.3">
      <c r="A5" s="13" t="s">
        <v>15</v>
      </c>
      <c r="B5" s="4" t="s">
        <v>16</v>
      </c>
      <c r="C5" s="7">
        <v>4</v>
      </c>
      <c r="D5" s="7">
        <v>1700</v>
      </c>
      <c r="E5" s="7" t="s">
        <v>331</v>
      </c>
      <c r="F5" s="4" t="s">
        <v>17</v>
      </c>
      <c r="G5" s="118" t="s">
        <v>18</v>
      </c>
      <c r="H5" s="2" t="s">
        <v>19</v>
      </c>
      <c r="I5" s="74"/>
      <c r="J5" s="15">
        <v>30.4</v>
      </c>
      <c r="K5" s="22">
        <v>88.8</v>
      </c>
      <c r="L5" s="2">
        <v>973</v>
      </c>
      <c r="M5" s="30">
        <v>86</v>
      </c>
      <c r="N5" s="119">
        <v>1</v>
      </c>
      <c r="O5" s="14">
        <v>75</v>
      </c>
      <c r="P5" s="2">
        <f>ROUND($O5*1.15,0)</f>
        <v>86</v>
      </c>
      <c r="Q5" s="113">
        <f>$P5-$M5</f>
        <v>0</v>
      </c>
      <c r="R5" s="18" t="s">
        <v>324</v>
      </c>
    </row>
    <row r="6" spans="1:18" x14ac:dyDescent="0.3">
      <c r="A6" s="13" t="s">
        <v>22</v>
      </c>
      <c r="B6" s="4" t="s">
        <v>23</v>
      </c>
      <c r="C6" s="7">
        <v>3</v>
      </c>
      <c r="D6" s="7">
        <v>2300</v>
      </c>
      <c r="E6" s="7" t="s">
        <v>331</v>
      </c>
      <c r="F6" s="4" t="s">
        <v>24</v>
      </c>
      <c r="G6" s="118" t="s">
        <v>20</v>
      </c>
      <c r="H6" s="2" t="s">
        <v>25</v>
      </c>
      <c r="I6" s="74"/>
      <c r="J6" s="19">
        <v>26.1</v>
      </c>
      <c r="K6" s="22">
        <v>80.099999999999994</v>
      </c>
      <c r="L6" s="48">
        <v>976</v>
      </c>
      <c r="M6" s="120">
        <v>86</v>
      </c>
      <c r="N6" s="119">
        <v>1</v>
      </c>
      <c r="O6" s="14">
        <v>75</v>
      </c>
      <c r="P6" s="2">
        <f t="shared" ref="P6:P66" si="0">ROUND($O6*1.15,0)</f>
        <v>86</v>
      </c>
      <c r="Q6" s="113">
        <f t="shared" ref="Q6:Q68" si="1">$P6-$M6</f>
        <v>0</v>
      </c>
      <c r="R6" s="18" t="s">
        <v>325</v>
      </c>
    </row>
    <row r="7" spans="1:18" x14ac:dyDescent="0.3">
      <c r="A7" s="13" t="s">
        <v>22</v>
      </c>
      <c r="B7" s="4" t="s">
        <v>26</v>
      </c>
      <c r="C7" s="7">
        <v>3</v>
      </c>
      <c r="D7" s="7">
        <v>2300</v>
      </c>
      <c r="E7" s="7" t="s">
        <v>331</v>
      </c>
      <c r="F7" s="4" t="s">
        <v>27</v>
      </c>
      <c r="G7" s="118" t="s">
        <v>20</v>
      </c>
      <c r="H7" s="2" t="s">
        <v>21</v>
      </c>
      <c r="I7" s="74"/>
      <c r="J7" s="19">
        <v>30.1</v>
      </c>
      <c r="K7" s="22">
        <v>85.6</v>
      </c>
      <c r="L7" s="48">
        <v>974</v>
      </c>
      <c r="M7" s="2">
        <v>92</v>
      </c>
      <c r="N7" s="121">
        <v>1</v>
      </c>
      <c r="O7" s="14">
        <v>80</v>
      </c>
      <c r="P7" s="2">
        <f t="shared" si="0"/>
        <v>92</v>
      </c>
      <c r="Q7" s="113">
        <f t="shared" si="1"/>
        <v>0</v>
      </c>
      <c r="R7" s="18" t="s">
        <v>328</v>
      </c>
    </row>
    <row r="8" spans="1:18" x14ac:dyDescent="0.3">
      <c r="A8" s="13" t="s">
        <v>28</v>
      </c>
      <c r="B8" s="4" t="s">
        <v>29</v>
      </c>
      <c r="C8" s="7">
        <v>4</v>
      </c>
      <c r="D8" s="7">
        <v>800</v>
      </c>
      <c r="E8" s="7" t="s">
        <v>331</v>
      </c>
      <c r="F8" s="4" t="s">
        <v>30</v>
      </c>
      <c r="G8" s="118" t="s">
        <v>20</v>
      </c>
      <c r="H8" s="2" t="s">
        <v>25</v>
      </c>
      <c r="I8" s="74"/>
      <c r="J8" s="19">
        <v>25.3</v>
      </c>
      <c r="K8" s="22">
        <v>80.3</v>
      </c>
      <c r="L8" s="2">
        <v>985</v>
      </c>
      <c r="M8" s="122">
        <v>81</v>
      </c>
      <c r="N8" s="119">
        <v>1</v>
      </c>
      <c r="O8" s="14">
        <v>70</v>
      </c>
      <c r="P8" s="2">
        <f t="shared" si="0"/>
        <v>81</v>
      </c>
      <c r="Q8" s="113">
        <f t="shared" si="1"/>
        <v>0</v>
      </c>
      <c r="R8" s="18" t="s">
        <v>326</v>
      </c>
    </row>
    <row r="9" spans="1:18" x14ac:dyDescent="0.3">
      <c r="A9" s="13" t="s">
        <v>31</v>
      </c>
      <c r="B9" s="4" t="s">
        <v>32</v>
      </c>
      <c r="C9" s="7">
        <v>2</v>
      </c>
      <c r="D9" s="7">
        <v>300</v>
      </c>
      <c r="E9" s="7" t="s">
        <v>331</v>
      </c>
      <c r="F9" s="4" t="s">
        <v>33</v>
      </c>
      <c r="G9" s="118" t="s">
        <v>20</v>
      </c>
      <c r="H9" s="2" t="s">
        <v>34</v>
      </c>
      <c r="I9" s="74"/>
      <c r="J9" s="19">
        <v>24.7</v>
      </c>
      <c r="K9" s="22">
        <v>81.099999999999994</v>
      </c>
      <c r="L9" s="48">
        <v>986</v>
      </c>
      <c r="M9" s="120">
        <v>81</v>
      </c>
      <c r="N9" s="123">
        <v>1</v>
      </c>
      <c r="O9" s="14">
        <v>70</v>
      </c>
      <c r="P9" s="2">
        <f t="shared" si="0"/>
        <v>81</v>
      </c>
      <c r="Q9" s="113">
        <f t="shared" si="1"/>
        <v>0</v>
      </c>
      <c r="R9" s="18" t="s">
        <v>326</v>
      </c>
    </row>
    <row r="10" spans="1:18" x14ac:dyDescent="0.3">
      <c r="A10" s="13" t="s">
        <v>35</v>
      </c>
      <c r="B10" s="4" t="s">
        <v>36</v>
      </c>
      <c r="C10" s="7">
        <v>6</v>
      </c>
      <c r="D10" s="7">
        <v>1100</v>
      </c>
      <c r="F10" s="4" t="s">
        <v>37</v>
      </c>
      <c r="G10" s="118" t="s">
        <v>18</v>
      </c>
      <c r="H10" s="2" t="s">
        <v>19</v>
      </c>
      <c r="I10" s="74"/>
      <c r="J10" s="19">
        <v>30.2</v>
      </c>
      <c r="K10" s="22">
        <v>88.6</v>
      </c>
      <c r="L10" s="2">
        <v>958</v>
      </c>
      <c r="M10" s="122">
        <v>109</v>
      </c>
      <c r="N10" s="119">
        <v>2</v>
      </c>
      <c r="O10" s="14">
        <v>95</v>
      </c>
      <c r="P10" s="2">
        <f t="shared" si="0"/>
        <v>109</v>
      </c>
      <c r="Q10" s="113">
        <f t="shared" si="1"/>
        <v>0</v>
      </c>
      <c r="R10" s="18"/>
    </row>
    <row r="11" spans="1:18" x14ac:dyDescent="0.3">
      <c r="A11" s="13" t="s">
        <v>35</v>
      </c>
      <c r="B11" s="4" t="s">
        <v>36</v>
      </c>
      <c r="C11" s="7">
        <v>6</v>
      </c>
      <c r="D11" s="7">
        <v>1100</v>
      </c>
      <c r="F11" s="4" t="s">
        <v>37</v>
      </c>
      <c r="G11" s="118" t="s">
        <v>38</v>
      </c>
      <c r="H11" s="2" t="s">
        <v>21</v>
      </c>
      <c r="I11" s="74"/>
      <c r="J11" s="19">
        <v>30.2</v>
      </c>
      <c r="K11" s="22">
        <v>88.6</v>
      </c>
      <c r="L11" s="2">
        <v>958</v>
      </c>
      <c r="M11" s="122">
        <v>109</v>
      </c>
      <c r="N11" s="124">
        <v>2</v>
      </c>
      <c r="O11" s="14">
        <v>95</v>
      </c>
      <c r="P11" s="2">
        <f t="shared" si="0"/>
        <v>109</v>
      </c>
      <c r="Q11" s="113">
        <f t="shared" si="1"/>
        <v>0</v>
      </c>
      <c r="R11" s="18"/>
    </row>
    <row r="12" spans="1:18" x14ac:dyDescent="0.3">
      <c r="A12" s="13" t="s">
        <v>39</v>
      </c>
      <c r="B12" s="4" t="s">
        <v>40</v>
      </c>
      <c r="C12" s="7">
        <v>8</v>
      </c>
      <c r="D12" s="7">
        <v>1000</v>
      </c>
      <c r="F12" s="4" t="s">
        <v>41</v>
      </c>
      <c r="G12" s="118" t="s">
        <v>38</v>
      </c>
      <c r="H12" s="2" t="s">
        <v>34</v>
      </c>
      <c r="I12" s="74"/>
      <c r="J12" s="19">
        <v>24.7</v>
      </c>
      <c r="K12" s="22">
        <v>81.099999999999994</v>
      </c>
      <c r="L12" s="17">
        <v>953</v>
      </c>
      <c r="M12" s="122">
        <v>121</v>
      </c>
      <c r="N12" s="124">
        <v>3</v>
      </c>
      <c r="O12" s="14">
        <v>105</v>
      </c>
      <c r="P12" s="2">
        <f t="shared" si="0"/>
        <v>121</v>
      </c>
      <c r="Q12" s="113">
        <f t="shared" si="1"/>
        <v>0</v>
      </c>
      <c r="R12" s="18"/>
    </row>
    <row r="13" spans="1:18" x14ac:dyDescent="0.3">
      <c r="A13" s="13" t="s">
        <v>39</v>
      </c>
      <c r="B13" s="4" t="s">
        <v>40</v>
      </c>
      <c r="C13" s="7">
        <v>8</v>
      </c>
      <c r="D13" s="7">
        <v>1200</v>
      </c>
      <c r="F13" s="4" t="s">
        <v>41</v>
      </c>
      <c r="G13" s="118" t="s">
        <v>20</v>
      </c>
      <c r="H13" s="2" t="s">
        <v>25</v>
      </c>
      <c r="I13" s="75"/>
      <c r="J13" s="19">
        <v>25.3</v>
      </c>
      <c r="K13" s="22">
        <v>80.7</v>
      </c>
      <c r="L13" s="17">
        <v>953</v>
      </c>
      <c r="M13" s="122">
        <v>121</v>
      </c>
      <c r="N13" s="124">
        <v>3</v>
      </c>
      <c r="O13" s="14">
        <v>105</v>
      </c>
      <c r="P13" s="2">
        <f t="shared" si="0"/>
        <v>121</v>
      </c>
      <c r="Q13" s="113">
        <f t="shared" si="1"/>
        <v>0</v>
      </c>
      <c r="R13" s="18"/>
    </row>
    <row r="14" spans="1:18" x14ac:dyDescent="0.3">
      <c r="A14" s="13" t="s">
        <v>42</v>
      </c>
      <c r="B14" s="4" t="s">
        <v>43</v>
      </c>
      <c r="C14" s="7">
        <v>11</v>
      </c>
      <c r="D14" s="7">
        <v>1800</v>
      </c>
      <c r="F14" s="4" t="s">
        <v>44</v>
      </c>
      <c r="G14" s="118" t="s">
        <v>20</v>
      </c>
      <c r="H14" s="2" t="s">
        <v>45</v>
      </c>
      <c r="I14" s="75"/>
      <c r="J14" s="19">
        <v>24.7</v>
      </c>
      <c r="K14" s="22">
        <v>81</v>
      </c>
      <c r="L14" s="17">
        <v>957</v>
      </c>
      <c r="M14" s="122">
        <v>115</v>
      </c>
      <c r="N14" s="125">
        <v>3</v>
      </c>
      <c r="O14" s="49">
        <v>100</v>
      </c>
      <c r="P14" s="2">
        <f t="shared" si="0"/>
        <v>115</v>
      </c>
      <c r="Q14" s="113">
        <f t="shared" si="1"/>
        <v>0</v>
      </c>
      <c r="R14" s="18"/>
    </row>
    <row r="15" spans="1:18" x14ac:dyDescent="0.3">
      <c r="A15" s="13" t="s">
        <v>42</v>
      </c>
      <c r="B15" s="4" t="s">
        <v>43</v>
      </c>
      <c r="C15" s="7">
        <v>11</v>
      </c>
      <c r="D15" s="7">
        <v>1800</v>
      </c>
      <c r="F15" s="4" t="s">
        <v>44</v>
      </c>
      <c r="G15" s="118" t="s">
        <v>20</v>
      </c>
      <c r="H15" s="2" t="s">
        <v>46</v>
      </c>
      <c r="I15" s="75"/>
      <c r="J15" s="19">
        <v>24.7</v>
      </c>
      <c r="K15" s="22">
        <v>81</v>
      </c>
      <c r="L15" s="17">
        <v>957</v>
      </c>
      <c r="M15" s="122">
        <v>115</v>
      </c>
      <c r="N15" s="125">
        <v>3</v>
      </c>
      <c r="O15" s="14">
        <v>100</v>
      </c>
      <c r="P15" s="2">
        <f t="shared" si="0"/>
        <v>115</v>
      </c>
      <c r="Q15" s="113">
        <f t="shared" si="1"/>
        <v>0</v>
      </c>
      <c r="R15" s="18"/>
    </row>
    <row r="16" spans="1:18" x14ac:dyDescent="0.3">
      <c r="A16" s="13" t="s">
        <v>47</v>
      </c>
      <c r="B16" s="4" t="s">
        <v>48</v>
      </c>
      <c r="C16" s="7">
        <v>5</v>
      </c>
      <c r="D16" s="7">
        <v>1900</v>
      </c>
      <c r="F16" s="4" t="s">
        <v>329</v>
      </c>
      <c r="G16" s="118" t="s">
        <v>38</v>
      </c>
      <c r="H16" s="2" t="s">
        <v>34</v>
      </c>
      <c r="I16" s="74"/>
      <c r="J16" s="19">
        <v>24.6</v>
      </c>
      <c r="K16" s="22">
        <v>82.6</v>
      </c>
      <c r="L16" s="17">
        <v>941</v>
      </c>
      <c r="M16" s="122">
        <v>104</v>
      </c>
      <c r="N16" s="124">
        <v>2</v>
      </c>
      <c r="O16" s="14">
        <v>90</v>
      </c>
      <c r="P16" s="2">
        <f t="shared" si="0"/>
        <v>104</v>
      </c>
      <c r="Q16" s="113">
        <f t="shared" si="1"/>
        <v>0</v>
      </c>
      <c r="R16" s="18"/>
    </row>
    <row r="17" spans="1:18" x14ac:dyDescent="0.3">
      <c r="A17" s="13" t="s">
        <v>47</v>
      </c>
      <c r="B17" s="4" t="s">
        <v>49</v>
      </c>
      <c r="C17" s="7">
        <v>5</v>
      </c>
      <c r="D17" s="7">
        <v>600</v>
      </c>
      <c r="F17" s="4" t="s">
        <v>50</v>
      </c>
      <c r="G17" s="118" t="s">
        <v>20</v>
      </c>
      <c r="H17" s="2" t="s">
        <v>34</v>
      </c>
      <c r="I17" s="74"/>
      <c r="J17" s="19">
        <v>26.5</v>
      </c>
      <c r="K17" s="22">
        <v>82</v>
      </c>
      <c r="L17" s="17">
        <v>955</v>
      </c>
      <c r="M17" s="122">
        <v>109</v>
      </c>
      <c r="N17" s="124">
        <v>2</v>
      </c>
      <c r="O17" s="14">
        <v>95</v>
      </c>
      <c r="P17" s="2">
        <f t="shared" si="0"/>
        <v>109</v>
      </c>
      <c r="Q17" s="113">
        <f t="shared" si="1"/>
        <v>0</v>
      </c>
      <c r="R17" s="18"/>
    </row>
    <row r="18" spans="1:18" x14ac:dyDescent="0.3">
      <c r="A18" s="13" t="s">
        <v>51</v>
      </c>
      <c r="B18" s="4" t="s">
        <v>52</v>
      </c>
      <c r="C18" s="7">
        <v>2</v>
      </c>
      <c r="D18" s="7">
        <v>2200</v>
      </c>
      <c r="E18" s="7" t="s">
        <v>331</v>
      </c>
      <c r="F18" s="4" t="s">
        <v>53</v>
      </c>
      <c r="G18" s="118" t="s">
        <v>20</v>
      </c>
      <c r="H18" s="2" t="s">
        <v>21</v>
      </c>
      <c r="I18" s="75"/>
      <c r="J18" s="19">
        <v>30.3</v>
      </c>
      <c r="K18" s="22">
        <v>87.5</v>
      </c>
      <c r="L18" s="17">
        <v>982</v>
      </c>
      <c r="M18" s="2">
        <v>81</v>
      </c>
      <c r="N18" s="121">
        <v>1</v>
      </c>
      <c r="O18" s="14">
        <v>70</v>
      </c>
      <c r="P18" s="2">
        <f t="shared" si="0"/>
        <v>81</v>
      </c>
      <c r="Q18" s="113">
        <f t="shared" si="1"/>
        <v>0</v>
      </c>
      <c r="R18" s="18" t="s">
        <v>326</v>
      </c>
    </row>
    <row r="19" spans="1:18" s="1" customFormat="1" x14ac:dyDescent="0.3">
      <c r="A19" s="13" t="s">
        <v>51</v>
      </c>
      <c r="B19" s="4" t="s">
        <v>52</v>
      </c>
      <c r="C19" s="7">
        <v>2</v>
      </c>
      <c r="D19" s="7">
        <v>2200</v>
      </c>
      <c r="E19" s="7" t="s">
        <v>331</v>
      </c>
      <c r="F19" s="4" t="s">
        <v>53</v>
      </c>
      <c r="G19" s="118" t="s">
        <v>18</v>
      </c>
      <c r="H19" s="2" t="s">
        <v>19</v>
      </c>
      <c r="I19" s="75" t="s">
        <v>337</v>
      </c>
      <c r="J19" s="19">
        <v>30.3</v>
      </c>
      <c r="K19" s="22">
        <v>87.5</v>
      </c>
      <c r="L19" s="2">
        <v>982</v>
      </c>
      <c r="M19" s="2">
        <v>81</v>
      </c>
      <c r="N19" s="119">
        <v>1</v>
      </c>
      <c r="O19" s="33">
        <v>70</v>
      </c>
      <c r="P19" s="2">
        <f t="shared" si="0"/>
        <v>81</v>
      </c>
      <c r="Q19" s="138">
        <f t="shared" si="1"/>
        <v>0</v>
      </c>
      <c r="R19" s="18" t="s">
        <v>335</v>
      </c>
    </row>
    <row r="20" spans="1:18" x14ac:dyDescent="0.3">
      <c r="A20" s="13" t="s">
        <v>54</v>
      </c>
      <c r="B20" s="4" t="s">
        <v>55</v>
      </c>
      <c r="C20" s="7">
        <v>4</v>
      </c>
      <c r="D20" s="7">
        <v>800</v>
      </c>
      <c r="F20" s="4" t="s">
        <v>56</v>
      </c>
      <c r="G20" s="118" t="s">
        <v>18</v>
      </c>
      <c r="H20" s="2" t="s">
        <v>19</v>
      </c>
      <c r="I20" s="75"/>
      <c r="J20" s="19">
        <v>30.3</v>
      </c>
      <c r="K20" s="22">
        <v>88.4</v>
      </c>
      <c r="L20" s="2">
        <v>986</v>
      </c>
      <c r="M20" s="2">
        <v>75</v>
      </c>
      <c r="N20" s="119">
        <v>1</v>
      </c>
      <c r="O20" s="14">
        <v>65</v>
      </c>
      <c r="P20" s="2">
        <f t="shared" si="0"/>
        <v>75</v>
      </c>
      <c r="Q20" s="113">
        <f t="shared" si="1"/>
        <v>0</v>
      </c>
      <c r="R20" s="18"/>
    </row>
    <row r="21" spans="1:18" x14ac:dyDescent="0.3">
      <c r="A21" s="13" t="s">
        <v>54</v>
      </c>
      <c r="B21" s="4" t="s">
        <v>55</v>
      </c>
      <c r="C21" s="7">
        <v>4</v>
      </c>
      <c r="D21" s="7">
        <v>800</v>
      </c>
      <c r="E21" s="7" t="s">
        <v>331</v>
      </c>
      <c r="F21" s="4" t="s">
        <v>56</v>
      </c>
      <c r="G21" s="118" t="s">
        <v>38</v>
      </c>
      <c r="H21" s="2" t="s">
        <v>21</v>
      </c>
      <c r="I21" s="75"/>
      <c r="J21" s="19">
        <v>30.3</v>
      </c>
      <c r="K21" s="22">
        <v>88.4</v>
      </c>
      <c r="L21" s="2">
        <v>986</v>
      </c>
      <c r="M21" s="2">
        <v>75</v>
      </c>
      <c r="N21" s="119">
        <v>1</v>
      </c>
      <c r="O21" s="14">
        <v>65</v>
      </c>
      <c r="P21" s="2">
        <f t="shared" si="0"/>
        <v>75</v>
      </c>
      <c r="Q21" s="113">
        <f t="shared" si="1"/>
        <v>0</v>
      </c>
      <c r="R21" s="18" t="s">
        <v>326</v>
      </c>
    </row>
    <row r="22" spans="1:18" x14ac:dyDescent="0.3">
      <c r="A22" s="13" t="s">
        <v>57</v>
      </c>
      <c r="B22" s="4" t="s">
        <v>58</v>
      </c>
      <c r="C22" s="7">
        <v>1</v>
      </c>
      <c r="D22" s="7">
        <v>1800</v>
      </c>
      <c r="F22" s="4" t="s">
        <v>59</v>
      </c>
      <c r="G22" s="118" t="s">
        <v>20</v>
      </c>
      <c r="H22" s="2" t="s">
        <v>60</v>
      </c>
      <c r="I22" s="75"/>
      <c r="J22" s="19">
        <v>28.7</v>
      </c>
      <c r="K22" s="22">
        <v>80.8</v>
      </c>
      <c r="L22" s="17">
        <v>990</v>
      </c>
      <c r="M22" s="2">
        <v>75</v>
      </c>
      <c r="N22" s="119">
        <v>1</v>
      </c>
      <c r="O22" s="14">
        <v>65</v>
      </c>
      <c r="P22" s="2">
        <f t="shared" si="0"/>
        <v>75</v>
      </c>
      <c r="Q22" s="113">
        <f t="shared" si="1"/>
        <v>0</v>
      </c>
      <c r="R22" s="18"/>
    </row>
    <row r="23" spans="1:18" x14ac:dyDescent="0.3">
      <c r="A23" s="13" t="s">
        <v>61</v>
      </c>
      <c r="B23" s="4" t="s">
        <v>62</v>
      </c>
      <c r="C23" s="7">
        <v>4</v>
      </c>
      <c r="D23" s="7">
        <v>1100</v>
      </c>
      <c r="F23" s="4" t="s">
        <v>27</v>
      </c>
      <c r="G23" s="118" t="s">
        <v>20</v>
      </c>
      <c r="H23" s="2" t="s">
        <v>21</v>
      </c>
      <c r="I23" s="75"/>
      <c r="J23" s="19">
        <v>30</v>
      </c>
      <c r="K23" s="22">
        <v>85.4</v>
      </c>
      <c r="L23" s="17">
        <v>982</v>
      </c>
      <c r="M23" s="2">
        <v>92</v>
      </c>
      <c r="N23" s="121">
        <v>1</v>
      </c>
      <c r="O23" s="14">
        <v>80</v>
      </c>
      <c r="P23" s="2">
        <f t="shared" si="0"/>
        <v>92</v>
      </c>
      <c r="Q23" s="113">
        <f t="shared" si="1"/>
        <v>0</v>
      </c>
      <c r="R23" s="18"/>
    </row>
    <row r="24" spans="1:18" x14ac:dyDescent="0.3">
      <c r="A24" s="61" t="s">
        <v>63</v>
      </c>
      <c r="B24" s="62" t="s">
        <v>64</v>
      </c>
      <c r="C24" s="63">
        <v>6</v>
      </c>
      <c r="D24" s="63">
        <v>1800</v>
      </c>
      <c r="E24" s="63" t="s">
        <v>331</v>
      </c>
      <c r="F24" s="62" t="s">
        <v>65</v>
      </c>
      <c r="G24" s="127" t="s">
        <v>18</v>
      </c>
      <c r="H24" s="64" t="s">
        <v>19</v>
      </c>
      <c r="I24" s="77" t="s">
        <v>336</v>
      </c>
      <c r="J24" s="65">
        <v>29.1</v>
      </c>
      <c r="K24" s="66">
        <v>90.3</v>
      </c>
      <c r="L24" s="64">
        <v>944</v>
      </c>
      <c r="M24" s="64">
        <v>127</v>
      </c>
      <c r="N24" s="128">
        <v>2</v>
      </c>
      <c r="O24" s="67"/>
      <c r="P24" s="64">
        <f t="shared" si="0"/>
        <v>0</v>
      </c>
      <c r="Q24" s="114">
        <f t="shared" si="1"/>
        <v>-127</v>
      </c>
      <c r="R24" s="18" t="s">
        <v>332</v>
      </c>
    </row>
    <row r="25" spans="1:18" x14ac:dyDescent="0.3">
      <c r="A25" s="13" t="s">
        <v>66</v>
      </c>
      <c r="B25" s="4" t="s">
        <v>67</v>
      </c>
      <c r="C25" s="7">
        <v>2</v>
      </c>
      <c r="D25" s="7">
        <v>2100</v>
      </c>
      <c r="E25" s="7" t="s">
        <v>331</v>
      </c>
      <c r="F25" s="24" t="s">
        <v>333</v>
      </c>
      <c r="G25" s="118" t="s">
        <v>18</v>
      </c>
      <c r="H25" s="2" t="s">
        <v>19</v>
      </c>
      <c r="I25" s="75"/>
      <c r="J25" s="19">
        <v>30.4</v>
      </c>
      <c r="K25" s="22">
        <v>88.4</v>
      </c>
      <c r="L25" s="2">
        <v>950</v>
      </c>
      <c r="M25" s="2">
        <v>121</v>
      </c>
      <c r="N25" s="119">
        <v>3</v>
      </c>
      <c r="O25" s="14">
        <v>105</v>
      </c>
      <c r="P25" s="2">
        <f t="shared" si="0"/>
        <v>121</v>
      </c>
      <c r="Q25" s="113">
        <f t="shared" si="1"/>
        <v>0</v>
      </c>
      <c r="R25" s="18" t="s">
        <v>417</v>
      </c>
    </row>
    <row r="26" spans="1:18" x14ac:dyDescent="0.3">
      <c r="A26" s="13" t="s">
        <v>66</v>
      </c>
      <c r="B26" s="4" t="s">
        <v>67</v>
      </c>
      <c r="C26" s="7">
        <v>2</v>
      </c>
      <c r="D26" s="7">
        <v>2100</v>
      </c>
      <c r="E26" s="7" t="s">
        <v>331</v>
      </c>
      <c r="F26" s="24" t="s">
        <v>333</v>
      </c>
      <c r="G26" s="118" t="s">
        <v>38</v>
      </c>
      <c r="H26" s="2" t="s">
        <v>21</v>
      </c>
      <c r="I26" s="75"/>
      <c r="J26" s="19">
        <v>30.4</v>
      </c>
      <c r="K26" s="22">
        <v>88.4</v>
      </c>
      <c r="L26" s="2">
        <v>979</v>
      </c>
      <c r="M26" s="2">
        <v>104</v>
      </c>
      <c r="N26" s="119">
        <v>2</v>
      </c>
      <c r="O26" s="14">
        <v>90</v>
      </c>
      <c r="P26" s="2">
        <f t="shared" si="0"/>
        <v>104</v>
      </c>
      <c r="Q26" s="113">
        <f t="shared" si="1"/>
        <v>0</v>
      </c>
      <c r="R26" s="18" t="s">
        <v>68</v>
      </c>
    </row>
    <row r="27" spans="1:18" x14ac:dyDescent="0.3">
      <c r="A27" s="13" t="s">
        <v>69</v>
      </c>
      <c r="B27" s="4" t="s">
        <v>70</v>
      </c>
      <c r="C27" s="7">
        <v>14</v>
      </c>
      <c r="D27" s="7">
        <v>1400</v>
      </c>
      <c r="E27" s="7" t="s">
        <v>331</v>
      </c>
      <c r="F27" s="4" t="s">
        <v>71</v>
      </c>
      <c r="G27" s="118" t="s">
        <v>18</v>
      </c>
      <c r="H27" s="20" t="s">
        <v>19</v>
      </c>
      <c r="I27" s="78"/>
      <c r="J27" s="19">
        <v>30.4</v>
      </c>
      <c r="K27" s="22">
        <v>87.4</v>
      </c>
      <c r="L27" s="50">
        <v>970</v>
      </c>
      <c r="M27" s="50">
        <v>109</v>
      </c>
      <c r="N27" s="119">
        <v>2</v>
      </c>
      <c r="O27" s="14">
        <v>95</v>
      </c>
      <c r="P27" s="2">
        <f t="shared" si="0"/>
        <v>109</v>
      </c>
      <c r="Q27" s="113">
        <f t="shared" si="1"/>
        <v>0</v>
      </c>
      <c r="R27" s="18" t="s">
        <v>334</v>
      </c>
    </row>
    <row r="28" spans="1:18" x14ac:dyDescent="0.3">
      <c r="A28" s="13" t="s">
        <v>69</v>
      </c>
      <c r="B28" s="4" t="s">
        <v>70</v>
      </c>
      <c r="C28" s="7">
        <v>14</v>
      </c>
      <c r="D28" s="7">
        <v>1400</v>
      </c>
      <c r="F28" s="4" t="s">
        <v>71</v>
      </c>
      <c r="G28" s="118" t="s">
        <v>20</v>
      </c>
      <c r="H28" s="2" t="s">
        <v>21</v>
      </c>
      <c r="I28" s="75"/>
      <c r="J28" s="19">
        <v>30.4</v>
      </c>
      <c r="K28" s="22">
        <v>87.4</v>
      </c>
      <c r="L28" s="48">
        <v>970</v>
      </c>
      <c r="M28" s="50">
        <v>109</v>
      </c>
      <c r="N28" s="121">
        <v>2</v>
      </c>
      <c r="O28" s="14">
        <v>95</v>
      </c>
      <c r="P28" s="2">
        <f t="shared" si="0"/>
        <v>109</v>
      </c>
      <c r="Q28" s="113">
        <f t="shared" si="1"/>
        <v>0</v>
      </c>
      <c r="R28" s="18"/>
    </row>
    <row r="29" spans="1:18" x14ac:dyDescent="0.3">
      <c r="A29" s="13" t="s">
        <v>72</v>
      </c>
      <c r="B29" s="4" t="s">
        <v>73</v>
      </c>
      <c r="C29" s="7">
        <v>4</v>
      </c>
      <c r="D29" s="7">
        <v>200</v>
      </c>
      <c r="E29" s="7" t="s">
        <v>331</v>
      </c>
      <c r="F29" s="4" t="s">
        <v>74</v>
      </c>
      <c r="G29" s="118" t="s">
        <v>20</v>
      </c>
      <c r="H29" s="2" t="s">
        <v>21</v>
      </c>
      <c r="I29" s="75" t="s">
        <v>338</v>
      </c>
      <c r="J29" s="19">
        <v>30.4</v>
      </c>
      <c r="K29" s="22">
        <v>86.6</v>
      </c>
      <c r="L29" s="17">
        <v>949</v>
      </c>
      <c r="M29" s="2">
        <v>115</v>
      </c>
      <c r="N29" s="121">
        <v>3</v>
      </c>
      <c r="O29" s="14">
        <v>100</v>
      </c>
      <c r="P29" s="2">
        <f t="shared" si="0"/>
        <v>115</v>
      </c>
      <c r="Q29" s="113">
        <f t="shared" si="1"/>
        <v>0</v>
      </c>
      <c r="R29" s="18" t="s">
        <v>346</v>
      </c>
    </row>
    <row r="30" spans="1:18" x14ac:dyDescent="0.3">
      <c r="A30" s="61" t="s">
        <v>72</v>
      </c>
      <c r="B30" s="62" t="s">
        <v>73</v>
      </c>
      <c r="C30" s="63">
        <v>4</v>
      </c>
      <c r="D30" s="63">
        <v>200</v>
      </c>
      <c r="E30" s="63" t="s">
        <v>331</v>
      </c>
      <c r="F30" s="62" t="s">
        <v>74</v>
      </c>
      <c r="G30" s="127" t="s">
        <v>18</v>
      </c>
      <c r="H30" s="71" t="s">
        <v>19</v>
      </c>
      <c r="I30" s="77" t="s">
        <v>338</v>
      </c>
      <c r="J30" s="65">
        <v>30.4</v>
      </c>
      <c r="K30" s="66">
        <v>86.6</v>
      </c>
      <c r="L30" s="72"/>
      <c r="M30" s="71"/>
      <c r="N30" s="128">
        <v>1</v>
      </c>
      <c r="O30" s="67"/>
      <c r="P30" s="64">
        <f t="shared" si="0"/>
        <v>0</v>
      </c>
      <c r="Q30" s="113">
        <f t="shared" si="1"/>
        <v>0</v>
      </c>
      <c r="R30" s="73" t="s">
        <v>347</v>
      </c>
    </row>
    <row r="31" spans="1:18" x14ac:dyDescent="0.3">
      <c r="A31" s="13" t="s">
        <v>75</v>
      </c>
      <c r="B31" s="4" t="s">
        <v>76</v>
      </c>
      <c r="C31" s="7">
        <v>2</v>
      </c>
      <c r="D31" s="7">
        <v>700</v>
      </c>
      <c r="E31" s="7" t="s">
        <v>331</v>
      </c>
      <c r="F31" s="4" t="s">
        <v>77</v>
      </c>
      <c r="G31" s="118" t="s">
        <v>20</v>
      </c>
      <c r="H31" s="2" t="s">
        <v>34</v>
      </c>
      <c r="I31" s="76" t="s">
        <v>339</v>
      </c>
      <c r="J31" s="19">
        <v>24.6</v>
      </c>
      <c r="K31" s="22">
        <v>82.9</v>
      </c>
      <c r="L31" s="17">
        <v>927</v>
      </c>
      <c r="M31" s="17">
        <v>150</v>
      </c>
      <c r="N31" s="119">
        <v>4</v>
      </c>
      <c r="O31" s="14">
        <v>130</v>
      </c>
      <c r="P31" s="2">
        <f t="shared" si="0"/>
        <v>150</v>
      </c>
      <c r="Q31" s="113">
        <f t="shared" si="1"/>
        <v>0</v>
      </c>
      <c r="R31" s="80" t="s">
        <v>340</v>
      </c>
    </row>
    <row r="32" spans="1:18" x14ac:dyDescent="0.3">
      <c r="A32" s="13" t="s">
        <v>75</v>
      </c>
      <c r="B32" s="4" t="s">
        <v>76</v>
      </c>
      <c r="C32" s="7">
        <v>2</v>
      </c>
      <c r="D32" s="7">
        <v>700</v>
      </c>
      <c r="F32" s="4" t="s">
        <v>77</v>
      </c>
      <c r="G32" s="118" t="s">
        <v>38</v>
      </c>
      <c r="H32" s="2" t="s">
        <v>25</v>
      </c>
      <c r="I32" s="75"/>
      <c r="J32" s="19">
        <v>24.6</v>
      </c>
      <c r="K32" s="22">
        <v>82.9</v>
      </c>
      <c r="L32" s="17"/>
      <c r="M32" s="2"/>
      <c r="N32" s="119">
        <v>2</v>
      </c>
      <c r="P32" s="2">
        <f t="shared" si="0"/>
        <v>0</v>
      </c>
      <c r="Q32" s="113">
        <f t="shared" si="1"/>
        <v>0</v>
      </c>
      <c r="R32" s="18"/>
    </row>
    <row r="33" spans="1:18" x14ac:dyDescent="0.3">
      <c r="A33" s="13" t="s">
        <v>78</v>
      </c>
      <c r="B33" s="4" t="s">
        <v>79</v>
      </c>
      <c r="C33" s="7">
        <v>6</v>
      </c>
      <c r="D33" s="7">
        <v>2000</v>
      </c>
      <c r="E33" s="7" t="s">
        <v>331</v>
      </c>
      <c r="F33" s="4" t="s">
        <v>80</v>
      </c>
      <c r="G33" s="118" t="s">
        <v>20</v>
      </c>
      <c r="H33" s="2" t="s">
        <v>34</v>
      </c>
      <c r="I33" s="76" t="s">
        <v>341</v>
      </c>
      <c r="J33" s="19">
        <v>28.1</v>
      </c>
      <c r="K33" s="22">
        <v>82.8</v>
      </c>
      <c r="L33" s="17">
        <v>958</v>
      </c>
      <c r="M33" s="17">
        <v>115</v>
      </c>
      <c r="N33" s="119">
        <v>3</v>
      </c>
      <c r="O33" s="14">
        <v>100</v>
      </c>
      <c r="P33" s="2">
        <f t="shared" si="0"/>
        <v>115</v>
      </c>
      <c r="Q33" s="113">
        <f t="shared" si="1"/>
        <v>0</v>
      </c>
      <c r="R33" s="18" t="s">
        <v>344</v>
      </c>
    </row>
    <row r="34" spans="1:18" x14ac:dyDescent="0.3">
      <c r="A34" s="13" t="s">
        <v>81</v>
      </c>
      <c r="B34" s="4" t="s">
        <v>82</v>
      </c>
      <c r="C34" s="7">
        <v>5</v>
      </c>
      <c r="D34" s="7">
        <v>1400</v>
      </c>
      <c r="F34" s="4" t="s">
        <v>27</v>
      </c>
      <c r="G34" s="118" t="s">
        <v>20</v>
      </c>
      <c r="H34" s="2" t="s">
        <v>21</v>
      </c>
      <c r="I34" s="75"/>
      <c r="J34" s="19">
        <v>29.7</v>
      </c>
      <c r="K34" s="22">
        <v>85.3</v>
      </c>
      <c r="L34" s="17">
        <v>980</v>
      </c>
      <c r="M34" s="2">
        <v>86</v>
      </c>
      <c r="N34" s="121">
        <v>1</v>
      </c>
      <c r="O34" s="14">
        <v>75</v>
      </c>
      <c r="P34" s="2">
        <f t="shared" si="0"/>
        <v>86</v>
      </c>
      <c r="Q34" s="113">
        <f t="shared" si="1"/>
        <v>0</v>
      </c>
      <c r="R34" s="18"/>
    </row>
    <row r="35" spans="1:18" ht="18" customHeight="1" x14ac:dyDescent="0.3">
      <c r="A35" s="13" t="s">
        <v>83</v>
      </c>
      <c r="B35" s="4" t="s">
        <v>84</v>
      </c>
      <c r="C35" s="7">
        <v>10</v>
      </c>
      <c r="D35" s="7">
        <v>100</v>
      </c>
      <c r="F35" s="4" t="s">
        <v>85</v>
      </c>
      <c r="G35" s="118" t="s">
        <v>20</v>
      </c>
      <c r="H35" s="2" t="s">
        <v>34</v>
      </c>
      <c r="I35" s="76" t="s">
        <v>342</v>
      </c>
      <c r="J35" s="19">
        <v>25.8</v>
      </c>
      <c r="K35" s="22">
        <v>81.8</v>
      </c>
      <c r="L35" s="17">
        <v>975</v>
      </c>
      <c r="M35" s="17">
        <v>92</v>
      </c>
      <c r="N35" s="119">
        <v>1</v>
      </c>
      <c r="O35" s="14">
        <v>80</v>
      </c>
      <c r="P35" s="2">
        <f t="shared" si="0"/>
        <v>92</v>
      </c>
      <c r="Q35" s="113">
        <f t="shared" si="1"/>
        <v>0</v>
      </c>
      <c r="R35" s="21"/>
    </row>
    <row r="36" spans="1:18" ht="18" customHeight="1" x14ac:dyDescent="0.3">
      <c r="A36" s="13" t="s">
        <v>86</v>
      </c>
      <c r="B36" s="4" t="s">
        <v>87</v>
      </c>
      <c r="C36" s="7">
        <v>1</v>
      </c>
      <c r="D36" s="7">
        <v>1000</v>
      </c>
      <c r="F36" s="4" t="s">
        <v>88</v>
      </c>
      <c r="G36" s="118" t="s">
        <v>20</v>
      </c>
      <c r="H36" s="2" t="s">
        <v>60</v>
      </c>
      <c r="I36" s="75"/>
      <c r="J36" s="19">
        <v>29</v>
      </c>
      <c r="K36" s="22">
        <v>80.8</v>
      </c>
      <c r="L36" s="2">
        <v>967</v>
      </c>
      <c r="M36" s="2">
        <v>104</v>
      </c>
      <c r="N36" s="119">
        <v>2</v>
      </c>
      <c r="O36" s="14">
        <v>90</v>
      </c>
      <c r="P36" s="2">
        <f t="shared" si="0"/>
        <v>104</v>
      </c>
      <c r="Q36" s="113">
        <f t="shared" si="1"/>
        <v>0</v>
      </c>
    </row>
    <row r="37" spans="1:18" ht="18" customHeight="1" x14ac:dyDescent="0.3">
      <c r="A37" s="13" t="s">
        <v>89</v>
      </c>
      <c r="B37" s="4" t="s">
        <v>90</v>
      </c>
      <c r="C37" s="7">
        <v>7</v>
      </c>
      <c r="D37" s="7">
        <v>1200</v>
      </c>
      <c r="E37" s="7" t="s">
        <v>331</v>
      </c>
      <c r="F37" s="4" t="s">
        <v>414</v>
      </c>
      <c r="G37" s="118" t="s">
        <v>20</v>
      </c>
      <c r="H37" s="2" t="s">
        <v>25</v>
      </c>
      <c r="I37" s="75"/>
      <c r="J37" s="19">
        <v>25.6</v>
      </c>
      <c r="K37" s="22">
        <v>80.3</v>
      </c>
      <c r="L37" s="2">
        <v>930</v>
      </c>
      <c r="M37" s="2">
        <v>144</v>
      </c>
      <c r="N37" s="119">
        <v>4</v>
      </c>
      <c r="O37" s="14">
        <v>125</v>
      </c>
      <c r="P37" s="2">
        <f t="shared" si="0"/>
        <v>144</v>
      </c>
      <c r="Q37" s="113">
        <f t="shared" si="1"/>
        <v>0</v>
      </c>
      <c r="R37" s="4" t="s">
        <v>343</v>
      </c>
    </row>
    <row r="38" spans="1:18" x14ac:dyDescent="0.3">
      <c r="A38" s="13" t="s">
        <v>89</v>
      </c>
      <c r="B38" s="4" t="s">
        <v>91</v>
      </c>
      <c r="C38" s="7">
        <v>7</v>
      </c>
      <c r="D38" s="7">
        <v>2200</v>
      </c>
      <c r="E38" s="7" t="s">
        <v>331</v>
      </c>
      <c r="F38" s="4" t="s">
        <v>415</v>
      </c>
      <c r="G38" s="118" t="s">
        <v>38</v>
      </c>
      <c r="H38" s="2" t="s">
        <v>21</v>
      </c>
      <c r="I38" s="76" t="s">
        <v>337</v>
      </c>
      <c r="J38" s="19">
        <v>30.3</v>
      </c>
      <c r="K38" s="22">
        <v>87.5</v>
      </c>
      <c r="L38" s="17">
        <v>955</v>
      </c>
      <c r="M38" s="2">
        <v>115</v>
      </c>
      <c r="N38" s="121">
        <v>3</v>
      </c>
      <c r="O38" s="14">
        <v>100</v>
      </c>
      <c r="P38" s="2">
        <f t="shared" si="0"/>
        <v>115</v>
      </c>
      <c r="Q38" s="113">
        <f t="shared" si="1"/>
        <v>0</v>
      </c>
      <c r="R38" s="4" t="s">
        <v>343</v>
      </c>
    </row>
    <row r="39" spans="1:18" ht="18" customHeight="1" x14ac:dyDescent="0.3">
      <c r="A39" s="13" t="s">
        <v>89</v>
      </c>
      <c r="B39" s="4" t="s">
        <v>91</v>
      </c>
      <c r="C39" s="7">
        <v>7</v>
      </c>
      <c r="D39" s="7">
        <v>2200</v>
      </c>
      <c r="F39" s="4" t="s">
        <v>415</v>
      </c>
      <c r="G39" s="118" t="s">
        <v>18</v>
      </c>
      <c r="H39" s="20" t="s">
        <v>19</v>
      </c>
      <c r="I39" s="76" t="s">
        <v>337</v>
      </c>
      <c r="J39" s="19">
        <v>30.3</v>
      </c>
      <c r="K39" s="22">
        <v>87.5</v>
      </c>
      <c r="L39" s="2">
        <v>955</v>
      </c>
      <c r="M39" s="2">
        <v>115</v>
      </c>
      <c r="N39" s="119">
        <v>3</v>
      </c>
      <c r="O39" s="14">
        <v>100</v>
      </c>
      <c r="P39" s="2">
        <f t="shared" si="0"/>
        <v>115</v>
      </c>
      <c r="Q39" s="113">
        <f t="shared" si="1"/>
        <v>0</v>
      </c>
    </row>
    <row r="40" spans="1:18" ht="18" customHeight="1" x14ac:dyDescent="0.3">
      <c r="A40" s="13" t="s">
        <v>92</v>
      </c>
      <c r="B40" s="4" t="s">
        <v>93</v>
      </c>
      <c r="C40" s="7">
        <v>10</v>
      </c>
      <c r="D40" s="7">
        <v>300</v>
      </c>
      <c r="E40" s="7" t="s">
        <v>331</v>
      </c>
      <c r="F40" s="4" t="s">
        <v>85</v>
      </c>
      <c r="G40" s="118" t="s">
        <v>38</v>
      </c>
      <c r="H40" s="2" t="s">
        <v>25</v>
      </c>
      <c r="I40" s="75"/>
      <c r="J40" s="19">
        <v>25</v>
      </c>
      <c r="K40" s="22">
        <v>80.3</v>
      </c>
      <c r="L40" s="2">
        <v>949</v>
      </c>
      <c r="M40" s="2">
        <v>86</v>
      </c>
      <c r="N40" s="119">
        <v>1</v>
      </c>
      <c r="O40" s="14">
        <v>75</v>
      </c>
      <c r="P40" s="2">
        <f t="shared" si="0"/>
        <v>86</v>
      </c>
      <c r="Q40" s="113">
        <f t="shared" si="1"/>
        <v>0</v>
      </c>
      <c r="R40" s="4" t="s">
        <v>94</v>
      </c>
    </row>
    <row r="41" spans="1:18" ht="18" customHeight="1" x14ac:dyDescent="0.3">
      <c r="A41" s="13" t="s">
        <v>95</v>
      </c>
      <c r="B41" s="4" t="s">
        <v>96</v>
      </c>
      <c r="C41" s="7">
        <v>1</v>
      </c>
      <c r="D41" s="7">
        <v>700</v>
      </c>
      <c r="F41" s="4" t="s">
        <v>97</v>
      </c>
      <c r="G41" s="118" t="s">
        <v>20</v>
      </c>
      <c r="H41" s="2" t="s">
        <v>25</v>
      </c>
      <c r="I41" s="75"/>
      <c r="J41" s="19">
        <v>27.3</v>
      </c>
      <c r="K41" s="22">
        <v>80.2</v>
      </c>
      <c r="L41" s="2">
        <v>977</v>
      </c>
      <c r="M41" s="2">
        <v>98</v>
      </c>
      <c r="N41" s="119">
        <v>2</v>
      </c>
      <c r="O41" s="14">
        <v>85</v>
      </c>
      <c r="P41" s="2">
        <f t="shared" si="0"/>
        <v>98</v>
      </c>
      <c r="Q41" s="113">
        <f t="shared" si="1"/>
        <v>0</v>
      </c>
    </row>
    <row r="42" spans="1:18" ht="18" customHeight="1" x14ac:dyDescent="0.3">
      <c r="A42" s="13" t="s">
        <v>98</v>
      </c>
      <c r="B42" s="4" t="s">
        <v>99</v>
      </c>
      <c r="C42" s="7">
        <v>4</v>
      </c>
      <c r="D42" s="7">
        <v>0</v>
      </c>
      <c r="E42" s="7" t="s">
        <v>331</v>
      </c>
      <c r="F42" s="4" t="s">
        <v>100</v>
      </c>
      <c r="G42" s="118" t="s">
        <v>20</v>
      </c>
      <c r="H42" s="20" t="s">
        <v>25</v>
      </c>
      <c r="I42" s="78" t="s">
        <v>345</v>
      </c>
      <c r="J42" s="19">
        <v>26.7</v>
      </c>
      <c r="K42" s="22">
        <v>80</v>
      </c>
      <c r="L42" s="2">
        <v>929</v>
      </c>
      <c r="M42" s="2">
        <v>144</v>
      </c>
      <c r="N42" s="119">
        <v>4</v>
      </c>
      <c r="O42" s="14">
        <v>125</v>
      </c>
      <c r="P42" s="2">
        <f t="shared" si="0"/>
        <v>144</v>
      </c>
      <c r="Q42" s="113">
        <f t="shared" si="1"/>
        <v>0</v>
      </c>
    </row>
    <row r="43" spans="1:18" ht="18" customHeight="1" x14ac:dyDescent="0.3">
      <c r="A43" s="55" t="s">
        <v>98</v>
      </c>
      <c r="B43" s="56" t="s">
        <v>101</v>
      </c>
      <c r="C43" s="57">
        <v>4</v>
      </c>
      <c r="D43" s="57">
        <v>1900</v>
      </c>
      <c r="E43" s="57" t="s">
        <v>331</v>
      </c>
      <c r="F43" s="56" t="s">
        <v>348</v>
      </c>
      <c r="G43" s="129" t="s">
        <v>18</v>
      </c>
      <c r="H43" s="27" t="s">
        <v>102</v>
      </c>
      <c r="I43" s="81"/>
      <c r="J43" s="58">
        <v>32.5</v>
      </c>
      <c r="K43" s="59">
        <v>80.3</v>
      </c>
      <c r="L43" s="27">
        <v>976</v>
      </c>
      <c r="M43" s="27">
        <v>86</v>
      </c>
      <c r="N43" s="130">
        <v>1</v>
      </c>
      <c r="O43" s="60">
        <v>75</v>
      </c>
      <c r="P43" s="27">
        <f t="shared" si="0"/>
        <v>86</v>
      </c>
      <c r="Q43" s="113">
        <f t="shared" si="1"/>
        <v>0</v>
      </c>
      <c r="R43" s="56" t="s">
        <v>349</v>
      </c>
    </row>
    <row r="44" spans="1:18" ht="18" customHeight="1" x14ac:dyDescent="0.3">
      <c r="A44" s="13" t="s">
        <v>103</v>
      </c>
      <c r="B44" s="4" t="s">
        <v>104</v>
      </c>
      <c r="C44" s="7">
        <v>2</v>
      </c>
      <c r="D44" s="7">
        <v>1300</v>
      </c>
      <c r="F44" s="4" t="s">
        <v>105</v>
      </c>
      <c r="G44" s="118" t="s">
        <v>20</v>
      </c>
      <c r="H44" s="2" t="s">
        <v>25</v>
      </c>
      <c r="I44" s="76" t="s">
        <v>350</v>
      </c>
      <c r="J44" s="19">
        <v>25</v>
      </c>
      <c r="K44" s="22">
        <v>80.5</v>
      </c>
      <c r="L44" s="2">
        <v>948</v>
      </c>
      <c r="M44" s="2">
        <v>115</v>
      </c>
      <c r="N44" s="119">
        <v>3</v>
      </c>
      <c r="O44" s="14">
        <v>100</v>
      </c>
      <c r="P44" s="2">
        <f t="shared" si="0"/>
        <v>115</v>
      </c>
      <c r="Q44" s="113">
        <f t="shared" si="1"/>
        <v>0</v>
      </c>
    </row>
    <row r="45" spans="1:18" x14ac:dyDescent="0.3">
      <c r="A45" s="13" t="s">
        <v>103</v>
      </c>
      <c r="B45" s="4" t="s">
        <v>106</v>
      </c>
      <c r="C45" s="7">
        <v>2</v>
      </c>
      <c r="D45" s="7">
        <v>400</v>
      </c>
      <c r="F45" s="4" t="s">
        <v>27</v>
      </c>
      <c r="G45" s="118" t="s">
        <v>20</v>
      </c>
      <c r="H45" s="2" t="s">
        <v>21</v>
      </c>
      <c r="I45" s="76" t="s">
        <v>351</v>
      </c>
      <c r="J45" s="19">
        <v>30.2</v>
      </c>
      <c r="K45" s="22">
        <v>85.7</v>
      </c>
      <c r="L45" s="17">
        <v>975</v>
      </c>
      <c r="M45" s="2">
        <v>81</v>
      </c>
      <c r="N45" s="121">
        <v>1</v>
      </c>
      <c r="O45" s="14">
        <v>70</v>
      </c>
      <c r="P45" s="2">
        <f t="shared" si="0"/>
        <v>81</v>
      </c>
      <c r="Q45" s="113">
        <f t="shared" si="1"/>
        <v>0</v>
      </c>
    </row>
    <row r="46" spans="1:18" ht="18" customHeight="1" x14ac:dyDescent="0.3">
      <c r="A46" s="13" t="s">
        <v>107</v>
      </c>
      <c r="B46" s="4" t="s">
        <v>108</v>
      </c>
      <c r="C46" s="7">
        <v>3</v>
      </c>
      <c r="D46" s="7">
        <v>500</v>
      </c>
      <c r="F46" s="24" t="s">
        <v>109</v>
      </c>
      <c r="G46" s="118" t="s">
        <v>18</v>
      </c>
      <c r="H46" s="20" t="s">
        <v>19</v>
      </c>
      <c r="I46" s="83" t="s">
        <v>352</v>
      </c>
      <c r="J46" s="19">
        <v>30.2</v>
      </c>
      <c r="K46" s="22">
        <v>88.1</v>
      </c>
      <c r="L46" s="2">
        <v>979</v>
      </c>
      <c r="M46" s="2">
        <v>86</v>
      </c>
      <c r="N46" s="119">
        <v>1</v>
      </c>
      <c r="O46" s="14">
        <v>75</v>
      </c>
      <c r="P46" s="2">
        <f t="shared" si="0"/>
        <v>86</v>
      </c>
      <c r="Q46" s="113">
        <f t="shared" si="1"/>
        <v>0</v>
      </c>
    </row>
    <row r="47" spans="1:18" ht="18" customHeight="1" x14ac:dyDescent="0.3">
      <c r="A47" s="70" t="s">
        <v>107</v>
      </c>
      <c r="B47" s="24" t="s">
        <v>108</v>
      </c>
      <c r="C47" s="54">
        <v>3</v>
      </c>
      <c r="D47" s="54">
        <v>500</v>
      </c>
      <c r="E47" s="54" t="s">
        <v>331</v>
      </c>
      <c r="F47" s="24" t="s">
        <v>109</v>
      </c>
      <c r="G47" s="126" t="s">
        <v>38</v>
      </c>
      <c r="H47" s="82" t="s">
        <v>21</v>
      </c>
      <c r="I47" s="83" t="s">
        <v>352</v>
      </c>
      <c r="J47" s="68">
        <v>30.2</v>
      </c>
      <c r="K47" s="69">
        <v>88.1</v>
      </c>
      <c r="L47" s="50">
        <v>979</v>
      </c>
      <c r="M47" s="50">
        <v>86</v>
      </c>
      <c r="N47" s="123">
        <v>1</v>
      </c>
      <c r="O47" s="49">
        <v>75</v>
      </c>
      <c r="P47" s="50">
        <f t="shared" si="0"/>
        <v>86</v>
      </c>
      <c r="Q47" s="113">
        <f t="shared" si="1"/>
        <v>0</v>
      </c>
      <c r="R47" s="24" t="s">
        <v>353</v>
      </c>
    </row>
    <row r="48" spans="1:18" ht="18" customHeight="1" x14ac:dyDescent="0.3">
      <c r="A48" s="13" t="s">
        <v>110</v>
      </c>
      <c r="B48" s="4" t="s">
        <v>111</v>
      </c>
      <c r="C48" s="7">
        <v>5</v>
      </c>
      <c r="D48" s="7">
        <v>1600</v>
      </c>
      <c r="F48" s="4" t="s">
        <v>112</v>
      </c>
      <c r="G48" s="118" t="s">
        <v>20</v>
      </c>
      <c r="H48" s="2" t="s">
        <v>25</v>
      </c>
      <c r="I48" s="75"/>
      <c r="J48" s="19">
        <v>27.1</v>
      </c>
      <c r="K48" s="22">
        <v>80.099999999999994</v>
      </c>
      <c r="L48" s="2">
        <v>988</v>
      </c>
      <c r="M48" s="2">
        <v>75</v>
      </c>
      <c r="N48" s="119">
        <v>1</v>
      </c>
      <c r="O48" s="14">
        <v>65</v>
      </c>
      <c r="P48" s="2">
        <f t="shared" si="0"/>
        <v>75</v>
      </c>
      <c r="Q48" s="113">
        <f t="shared" si="1"/>
        <v>0</v>
      </c>
    </row>
    <row r="49" spans="1:18" ht="18" customHeight="1" x14ac:dyDescent="0.3">
      <c r="A49" s="13" t="s">
        <v>113</v>
      </c>
      <c r="B49" s="4" t="s">
        <v>114</v>
      </c>
      <c r="C49" s="7">
        <v>11</v>
      </c>
      <c r="D49" s="7">
        <v>500</v>
      </c>
      <c r="F49" s="84" t="s">
        <v>115</v>
      </c>
      <c r="G49" s="118" t="s">
        <v>20</v>
      </c>
      <c r="H49" s="2" t="s">
        <v>25</v>
      </c>
      <c r="I49" s="75"/>
      <c r="J49" s="19">
        <v>26.9</v>
      </c>
      <c r="K49" s="22">
        <v>80.099999999999994</v>
      </c>
      <c r="L49" s="2">
        <v>948</v>
      </c>
      <c r="M49" s="2">
        <v>127</v>
      </c>
      <c r="N49" s="119">
        <v>3</v>
      </c>
      <c r="O49" s="14">
        <v>110</v>
      </c>
      <c r="P49" s="2">
        <f t="shared" si="0"/>
        <v>127</v>
      </c>
      <c r="Q49" s="113">
        <f t="shared" si="1"/>
        <v>0</v>
      </c>
    </row>
    <row r="50" spans="1:18" ht="18" customHeight="1" x14ac:dyDescent="0.3">
      <c r="A50" s="13" t="s">
        <v>116</v>
      </c>
      <c r="B50" s="4" t="s">
        <v>117</v>
      </c>
      <c r="C50" s="7">
        <v>3</v>
      </c>
      <c r="D50" s="7">
        <v>200</v>
      </c>
      <c r="E50" s="7" t="s">
        <v>331</v>
      </c>
      <c r="F50" s="4" t="s">
        <v>118</v>
      </c>
      <c r="G50" s="118" t="s">
        <v>20</v>
      </c>
      <c r="H50" s="2" t="s">
        <v>34</v>
      </c>
      <c r="I50" s="76" t="s">
        <v>354</v>
      </c>
      <c r="J50" s="19">
        <v>24.8</v>
      </c>
      <c r="K50" s="22">
        <v>80.8</v>
      </c>
      <c r="L50" s="17">
        <v>892</v>
      </c>
      <c r="M50" s="17">
        <v>184</v>
      </c>
      <c r="N50" s="119">
        <v>5</v>
      </c>
      <c r="O50" s="14">
        <v>160</v>
      </c>
      <c r="P50" s="2">
        <f t="shared" si="0"/>
        <v>184</v>
      </c>
      <c r="Q50" s="113">
        <f t="shared" si="1"/>
        <v>0</v>
      </c>
      <c r="R50" s="4" t="s">
        <v>355</v>
      </c>
    </row>
    <row r="51" spans="1:18" ht="18" customHeight="1" x14ac:dyDescent="0.3">
      <c r="A51" s="13" t="s">
        <v>116</v>
      </c>
      <c r="B51" s="4" t="s">
        <v>119</v>
      </c>
      <c r="C51" s="7">
        <v>3</v>
      </c>
      <c r="D51" s="7">
        <v>2200</v>
      </c>
      <c r="E51" s="7" t="s">
        <v>331</v>
      </c>
      <c r="F51" s="4" t="s">
        <v>120</v>
      </c>
      <c r="G51" s="118" t="s">
        <v>20</v>
      </c>
      <c r="H51" s="2" t="s">
        <v>21</v>
      </c>
      <c r="I51" s="75"/>
      <c r="J51" s="19">
        <v>29.6</v>
      </c>
      <c r="K51" s="22">
        <v>83.4</v>
      </c>
      <c r="L51" s="17">
        <v>965</v>
      </c>
      <c r="M51" s="2">
        <v>98</v>
      </c>
      <c r="N51" s="121">
        <v>2</v>
      </c>
      <c r="O51" s="14">
        <v>85</v>
      </c>
      <c r="P51" s="2">
        <f t="shared" si="0"/>
        <v>98</v>
      </c>
      <c r="Q51" s="113">
        <f t="shared" si="1"/>
        <v>0</v>
      </c>
      <c r="R51" s="18" t="s">
        <v>356</v>
      </c>
    </row>
    <row r="52" spans="1:18" ht="18" customHeight="1" x14ac:dyDescent="0.3">
      <c r="A52" s="13" t="s">
        <v>121</v>
      </c>
      <c r="B52" s="4" t="s">
        <v>122</v>
      </c>
      <c r="C52" s="7">
        <v>7</v>
      </c>
      <c r="D52" s="7">
        <v>1800</v>
      </c>
      <c r="F52" s="4" t="s">
        <v>123</v>
      </c>
      <c r="G52" s="131" t="s">
        <v>20</v>
      </c>
      <c r="H52" s="2" t="s">
        <v>25</v>
      </c>
      <c r="I52" s="75"/>
      <c r="J52" s="19">
        <v>25.9</v>
      </c>
      <c r="K52" s="22">
        <v>80.099999999999994</v>
      </c>
      <c r="L52" s="2">
        <v>973</v>
      </c>
      <c r="M52" s="2">
        <v>98</v>
      </c>
      <c r="N52" s="119">
        <v>2</v>
      </c>
      <c r="O52" s="14">
        <v>85</v>
      </c>
      <c r="P52" s="2">
        <f t="shared" si="0"/>
        <v>98</v>
      </c>
      <c r="Q52" s="113">
        <f t="shared" si="1"/>
        <v>0</v>
      </c>
    </row>
    <row r="53" spans="1:18" ht="18" customHeight="1" x14ac:dyDescent="0.3">
      <c r="A53" s="13" t="s">
        <v>124</v>
      </c>
      <c r="B53" s="4" t="s">
        <v>125</v>
      </c>
      <c r="C53" s="7">
        <v>5</v>
      </c>
      <c r="D53" s="7">
        <v>1400</v>
      </c>
      <c r="F53" s="4" t="s">
        <v>126</v>
      </c>
      <c r="G53" s="118" t="s">
        <v>20</v>
      </c>
      <c r="H53" s="2" t="s">
        <v>21</v>
      </c>
      <c r="I53" s="75"/>
      <c r="J53" s="19">
        <v>30.4</v>
      </c>
      <c r="K53" s="22">
        <v>86.6</v>
      </c>
      <c r="L53" s="17">
        <v>964</v>
      </c>
      <c r="M53" s="2">
        <v>104</v>
      </c>
      <c r="N53" s="121">
        <v>2</v>
      </c>
      <c r="O53" s="14">
        <v>90</v>
      </c>
      <c r="P53" s="2">
        <f t="shared" si="0"/>
        <v>104</v>
      </c>
      <c r="Q53" s="113">
        <f t="shared" si="1"/>
        <v>0</v>
      </c>
    </row>
    <row r="54" spans="1:18" x14ac:dyDescent="0.3">
      <c r="A54" s="13" t="s">
        <v>127</v>
      </c>
      <c r="B54" s="4" t="s">
        <v>128</v>
      </c>
      <c r="C54" s="7">
        <v>2</v>
      </c>
      <c r="D54" s="7">
        <v>2300</v>
      </c>
      <c r="F54" s="4" t="s">
        <v>24</v>
      </c>
      <c r="G54" s="118" t="s">
        <v>20</v>
      </c>
      <c r="H54" s="2" t="s">
        <v>25</v>
      </c>
      <c r="I54" s="75"/>
      <c r="J54" s="19">
        <v>27.2</v>
      </c>
      <c r="K54" s="22">
        <v>80.2</v>
      </c>
      <c r="L54" s="2">
        <v>987</v>
      </c>
      <c r="M54" s="2">
        <v>75</v>
      </c>
      <c r="N54" s="119">
        <v>1</v>
      </c>
      <c r="O54" s="14">
        <v>65</v>
      </c>
      <c r="P54" s="2">
        <f t="shared" si="0"/>
        <v>75</v>
      </c>
      <c r="Q54" s="113">
        <f t="shared" si="1"/>
        <v>0</v>
      </c>
      <c r="R54" s="4" t="s">
        <v>326</v>
      </c>
    </row>
    <row r="55" spans="1:18" ht="18" customHeight="1" x14ac:dyDescent="0.3">
      <c r="A55" s="13" t="s">
        <v>127</v>
      </c>
      <c r="B55" s="4" t="s">
        <v>129</v>
      </c>
      <c r="C55" s="7">
        <v>2</v>
      </c>
      <c r="D55" s="7">
        <v>600</v>
      </c>
      <c r="F55" s="4" t="s">
        <v>27</v>
      </c>
      <c r="G55" s="118" t="s">
        <v>20</v>
      </c>
      <c r="H55" s="2" t="s">
        <v>21</v>
      </c>
      <c r="I55" s="75"/>
      <c r="J55" s="19">
        <v>30.4</v>
      </c>
      <c r="K55" s="22">
        <v>86.4</v>
      </c>
      <c r="L55" s="17">
        <v>985</v>
      </c>
      <c r="M55" s="2">
        <v>75</v>
      </c>
      <c r="N55" s="121">
        <v>1</v>
      </c>
      <c r="O55" s="14">
        <v>65</v>
      </c>
      <c r="P55" s="2">
        <f t="shared" si="0"/>
        <v>75</v>
      </c>
      <c r="Q55" s="113">
        <f t="shared" si="1"/>
        <v>0</v>
      </c>
    </row>
    <row r="56" spans="1:18" ht="18" customHeight="1" x14ac:dyDescent="0.3">
      <c r="A56" s="70" t="s">
        <v>130</v>
      </c>
      <c r="B56" s="24" t="s">
        <v>131</v>
      </c>
      <c r="C56" s="54">
        <v>5</v>
      </c>
      <c r="D56" s="54">
        <v>1000</v>
      </c>
      <c r="E56" s="54" t="s">
        <v>331</v>
      </c>
      <c r="F56" s="24" t="s">
        <v>132</v>
      </c>
      <c r="G56" s="126"/>
      <c r="H56" s="50" t="s">
        <v>25</v>
      </c>
      <c r="I56" s="76" t="s">
        <v>358</v>
      </c>
      <c r="J56" s="68">
        <v>25.5</v>
      </c>
      <c r="K56" s="69">
        <v>80.2</v>
      </c>
      <c r="L56" s="50">
        <v>980</v>
      </c>
      <c r="M56" s="50">
        <v>98</v>
      </c>
      <c r="N56" s="123">
        <v>2</v>
      </c>
      <c r="O56" s="49"/>
      <c r="P56" s="50">
        <f t="shared" si="0"/>
        <v>0</v>
      </c>
      <c r="Q56" s="115"/>
      <c r="R56" s="24" t="s">
        <v>435</v>
      </c>
    </row>
    <row r="57" spans="1:18" ht="18" customHeight="1" x14ac:dyDescent="0.3">
      <c r="A57" s="13" t="s">
        <v>130</v>
      </c>
      <c r="B57" s="4" t="s">
        <v>131</v>
      </c>
      <c r="C57" s="7">
        <v>5</v>
      </c>
      <c r="D57" s="7">
        <v>1100</v>
      </c>
      <c r="F57" s="4" t="s">
        <v>132</v>
      </c>
      <c r="G57" s="118" t="s">
        <v>20</v>
      </c>
      <c r="H57" s="2" t="s">
        <v>25</v>
      </c>
      <c r="I57" s="76" t="s">
        <v>357</v>
      </c>
      <c r="J57" s="19"/>
      <c r="K57" s="22"/>
      <c r="L57" s="17">
        <v>980</v>
      </c>
      <c r="M57" s="17">
        <v>98</v>
      </c>
      <c r="N57" s="123">
        <v>2</v>
      </c>
      <c r="O57" s="14">
        <v>85</v>
      </c>
      <c r="P57" s="2">
        <f t="shared" si="0"/>
        <v>98</v>
      </c>
      <c r="Q57" s="113">
        <f t="shared" si="1"/>
        <v>0</v>
      </c>
    </row>
    <row r="58" spans="1:18" ht="18" customHeight="1" x14ac:dyDescent="0.3">
      <c r="A58" s="13" t="s">
        <v>130</v>
      </c>
      <c r="B58" s="4" t="s">
        <v>133</v>
      </c>
      <c r="C58" s="7">
        <v>5</v>
      </c>
      <c r="D58" s="7">
        <v>900</v>
      </c>
      <c r="F58" s="4" t="s">
        <v>134</v>
      </c>
      <c r="G58" s="118" t="s">
        <v>20</v>
      </c>
      <c r="H58" s="2" t="s">
        <v>21</v>
      </c>
      <c r="I58" s="75"/>
      <c r="J58" s="19">
        <v>29.9</v>
      </c>
      <c r="K58" s="22">
        <v>84.6</v>
      </c>
      <c r="L58" s="17">
        <v>982</v>
      </c>
      <c r="M58" s="2">
        <v>92</v>
      </c>
      <c r="N58" s="121">
        <v>1</v>
      </c>
      <c r="O58" s="14">
        <v>80</v>
      </c>
      <c r="P58" s="2">
        <f t="shared" si="0"/>
        <v>92</v>
      </c>
      <c r="Q58" s="113">
        <f t="shared" si="1"/>
        <v>0</v>
      </c>
    </row>
    <row r="59" spans="1:18" ht="18" customHeight="1" x14ac:dyDescent="0.3">
      <c r="A59" s="13" t="s">
        <v>135</v>
      </c>
      <c r="B59" s="4" t="s">
        <v>136</v>
      </c>
      <c r="C59" s="7">
        <v>13</v>
      </c>
      <c r="D59" s="7">
        <v>2100</v>
      </c>
      <c r="E59" s="7" t="s">
        <v>331</v>
      </c>
      <c r="F59" s="4" t="s">
        <v>137</v>
      </c>
      <c r="G59" s="118" t="s">
        <v>20</v>
      </c>
      <c r="H59" s="2" t="s">
        <v>34</v>
      </c>
      <c r="I59" s="76" t="s">
        <v>138</v>
      </c>
      <c r="J59" s="19">
        <v>24.6</v>
      </c>
      <c r="K59" s="22">
        <v>82.9</v>
      </c>
      <c r="L59" s="17">
        <v>949</v>
      </c>
      <c r="M59" s="2">
        <v>121</v>
      </c>
      <c r="N59" s="119">
        <v>3</v>
      </c>
      <c r="O59" s="14">
        <v>105</v>
      </c>
      <c r="P59" s="2">
        <f t="shared" si="0"/>
        <v>121</v>
      </c>
      <c r="Q59" s="113">
        <f t="shared" si="1"/>
        <v>0</v>
      </c>
      <c r="R59" s="4" t="s">
        <v>139</v>
      </c>
    </row>
    <row r="60" spans="1:18" ht="18" customHeight="1" x14ac:dyDescent="0.3">
      <c r="A60" s="13" t="s">
        <v>135</v>
      </c>
      <c r="B60" s="4" t="s">
        <v>140</v>
      </c>
      <c r="C60" s="7">
        <v>13</v>
      </c>
      <c r="D60" s="7">
        <v>700</v>
      </c>
      <c r="E60" s="7" t="s">
        <v>331</v>
      </c>
      <c r="F60" s="4" t="s">
        <v>141</v>
      </c>
      <c r="G60" s="118" t="s">
        <v>20</v>
      </c>
      <c r="H60" s="2" t="s">
        <v>21</v>
      </c>
      <c r="I60" s="76" t="s">
        <v>359</v>
      </c>
      <c r="J60" s="19">
        <v>27.2</v>
      </c>
      <c r="K60" s="22">
        <v>82.5</v>
      </c>
      <c r="L60" s="17">
        <v>962</v>
      </c>
      <c r="M60" s="2">
        <v>104</v>
      </c>
      <c r="N60" s="121">
        <v>3</v>
      </c>
      <c r="O60" s="14">
        <v>90</v>
      </c>
      <c r="P60" s="2">
        <f t="shared" si="0"/>
        <v>104</v>
      </c>
      <c r="Q60" s="113">
        <f t="shared" si="1"/>
        <v>0</v>
      </c>
      <c r="R60" s="4" t="s">
        <v>360</v>
      </c>
    </row>
    <row r="61" spans="1:18" ht="18" customHeight="1" x14ac:dyDescent="0.3">
      <c r="A61" s="13" t="s">
        <v>142</v>
      </c>
      <c r="B61" s="4" t="s">
        <v>143</v>
      </c>
      <c r="C61" s="7">
        <v>1</v>
      </c>
      <c r="D61" s="7">
        <v>800</v>
      </c>
      <c r="E61" s="7" t="s">
        <v>331</v>
      </c>
      <c r="F61" s="24" t="s">
        <v>27</v>
      </c>
      <c r="G61" s="118" t="s">
        <v>20</v>
      </c>
      <c r="H61" s="2" t="s">
        <v>21</v>
      </c>
      <c r="I61" s="76" t="s">
        <v>144</v>
      </c>
      <c r="J61" s="19">
        <v>28.6</v>
      </c>
      <c r="K61" s="22">
        <v>82.7</v>
      </c>
      <c r="L61" s="17">
        <v>985</v>
      </c>
      <c r="M61" s="50">
        <v>81</v>
      </c>
      <c r="N61" s="121">
        <v>1</v>
      </c>
      <c r="O61" s="14">
        <v>70</v>
      </c>
      <c r="P61" s="2">
        <f t="shared" si="0"/>
        <v>81</v>
      </c>
      <c r="Q61" s="113">
        <f t="shared" si="1"/>
        <v>0</v>
      </c>
    </row>
    <row r="62" spans="1:18" ht="18" customHeight="1" x14ac:dyDescent="0.3">
      <c r="A62" s="13" t="s">
        <v>145</v>
      </c>
      <c r="B62" s="4" t="s">
        <v>146</v>
      </c>
      <c r="C62" s="7">
        <v>9</v>
      </c>
      <c r="D62" s="7">
        <v>2000</v>
      </c>
      <c r="E62" s="7" t="s">
        <v>331</v>
      </c>
      <c r="F62" s="4" t="s">
        <v>147</v>
      </c>
      <c r="G62" s="118" t="s">
        <v>20</v>
      </c>
      <c r="H62" s="2" t="s">
        <v>25</v>
      </c>
      <c r="I62" s="76" t="s">
        <v>362</v>
      </c>
      <c r="J62" s="19">
        <v>25.3</v>
      </c>
      <c r="K62" s="22">
        <v>80.3</v>
      </c>
      <c r="L62" s="2">
        <v>949</v>
      </c>
      <c r="M62" s="2">
        <v>132</v>
      </c>
      <c r="N62" s="119">
        <v>4</v>
      </c>
      <c r="O62" s="14">
        <v>115</v>
      </c>
      <c r="P62" s="2">
        <f t="shared" si="0"/>
        <v>132</v>
      </c>
      <c r="Q62" s="113">
        <f t="shared" si="1"/>
        <v>0</v>
      </c>
      <c r="R62" s="4" t="s">
        <v>361</v>
      </c>
    </row>
    <row r="63" spans="1:18" ht="18" customHeight="1" x14ac:dyDescent="0.3">
      <c r="A63" s="85" t="s">
        <v>148</v>
      </c>
      <c r="B63" s="18" t="s">
        <v>149</v>
      </c>
      <c r="C63" s="86">
        <v>6</v>
      </c>
      <c r="D63" s="25">
        <v>200</v>
      </c>
      <c r="E63" s="7" t="s">
        <v>331</v>
      </c>
      <c r="F63" s="85" t="s">
        <v>363</v>
      </c>
      <c r="G63" s="118" t="s">
        <v>20</v>
      </c>
      <c r="H63" s="2" t="s">
        <v>34</v>
      </c>
      <c r="I63" s="76" t="s">
        <v>150</v>
      </c>
      <c r="J63" s="19">
        <v>27.5</v>
      </c>
      <c r="K63" s="22">
        <v>82.6</v>
      </c>
      <c r="L63" s="87">
        <v>980</v>
      </c>
      <c r="M63" s="87">
        <v>86</v>
      </c>
      <c r="N63" s="132">
        <v>2</v>
      </c>
      <c r="O63" s="14">
        <v>75</v>
      </c>
      <c r="P63" s="2">
        <f t="shared" si="0"/>
        <v>86</v>
      </c>
      <c r="Q63" s="113">
        <f t="shared" si="1"/>
        <v>0</v>
      </c>
      <c r="R63" s="24" t="s">
        <v>370</v>
      </c>
    </row>
    <row r="64" spans="1:18" ht="18" customHeight="1" x14ac:dyDescent="0.3">
      <c r="A64" s="18" t="s">
        <v>151</v>
      </c>
      <c r="B64" s="85" t="s">
        <v>364</v>
      </c>
      <c r="C64" s="2">
        <v>4</v>
      </c>
      <c r="D64" s="88">
        <v>1630</v>
      </c>
      <c r="E64" s="7" t="s">
        <v>331</v>
      </c>
      <c r="F64" s="85" t="s">
        <v>365</v>
      </c>
      <c r="G64" s="118" t="s">
        <v>20</v>
      </c>
      <c r="H64" s="2" t="s">
        <v>25</v>
      </c>
      <c r="I64" s="76" t="s">
        <v>152</v>
      </c>
      <c r="J64" s="68">
        <v>26.1</v>
      </c>
      <c r="K64" s="69">
        <v>80.099999999999994</v>
      </c>
      <c r="L64" s="86">
        <v>943</v>
      </c>
      <c r="M64" s="86">
        <v>132</v>
      </c>
      <c r="N64" s="119">
        <v>4</v>
      </c>
      <c r="O64" s="14">
        <v>115</v>
      </c>
      <c r="P64" s="2">
        <f t="shared" si="0"/>
        <v>132</v>
      </c>
      <c r="Q64" s="113">
        <f t="shared" si="1"/>
        <v>0</v>
      </c>
      <c r="R64" s="4" t="s">
        <v>366</v>
      </c>
    </row>
    <row r="65" spans="1:18" ht="18" customHeight="1" x14ac:dyDescent="0.3">
      <c r="A65" s="85" t="s">
        <v>368</v>
      </c>
      <c r="B65" s="89">
        <v>17511</v>
      </c>
      <c r="C65" s="2">
        <v>9</v>
      </c>
      <c r="D65" s="88">
        <v>200</v>
      </c>
      <c r="E65" s="7" t="s">
        <v>331</v>
      </c>
      <c r="F65" s="85" t="s">
        <v>369</v>
      </c>
      <c r="G65" s="126" t="s">
        <v>20</v>
      </c>
      <c r="H65" s="2" t="s">
        <v>34</v>
      </c>
      <c r="I65" s="76" t="s">
        <v>153</v>
      </c>
      <c r="J65" s="68">
        <v>25.4</v>
      </c>
      <c r="K65" s="69">
        <v>81.2</v>
      </c>
      <c r="L65" s="48">
        <v>975</v>
      </c>
      <c r="M65" s="50">
        <v>92</v>
      </c>
      <c r="N65" s="132">
        <v>1</v>
      </c>
      <c r="P65" s="2">
        <f t="shared" si="0"/>
        <v>0</v>
      </c>
      <c r="R65" s="6"/>
    </row>
    <row r="66" spans="1:18" ht="18" customHeight="1" x14ac:dyDescent="0.3">
      <c r="A66" s="18" t="s">
        <v>368</v>
      </c>
      <c r="B66" s="85" t="s">
        <v>367</v>
      </c>
      <c r="C66" s="2">
        <v>9</v>
      </c>
      <c r="D66" s="88">
        <v>1100</v>
      </c>
      <c r="E66" s="7" t="s">
        <v>331</v>
      </c>
      <c r="F66" s="85" t="s">
        <v>154</v>
      </c>
      <c r="G66" s="126" t="s">
        <v>18</v>
      </c>
      <c r="H66" s="2" t="s">
        <v>102</v>
      </c>
      <c r="I66" s="76" t="s">
        <v>155</v>
      </c>
      <c r="J66" s="68">
        <v>31.8</v>
      </c>
      <c r="K66" s="69">
        <v>80.900000000000006</v>
      </c>
      <c r="L66" s="86">
        <v>965</v>
      </c>
      <c r="M66" s="86">
        <v>104</v>
      </c>
      <c r="N66" s="132">
        <v>2</v>
      </c>
      <c r="O66" s="14">
        <v>90</v>
      </c>
      <c r="P66" s="2">
        <f t="shared" si="0"/>
        <v>104</v>
      </c>
      <c r="Q66" s="113">
        <f t="shared" si="1"/>
        <v>0</v>
      </c>
    </row>
    <row r="67" spans="1:18" ht="18" customHeight="1" x14ac:dyDescent="0.3">
      <c r="A67" s="18" t="s">
        <v>371</v>
      </c>
      <c r="B67" s="18" t="s">
        <v>374</v>
      </c>
      <c r="C67" s="2">
        <v>8</v>
      </c>
      <c r="D67" s="26">
        <v>1700</v>
      </c>
      <c r="E67" s="7" t="s">
        <v>331</v>
      </c>
      <c r="F67" s="90" t="s">
        <v>380</v>
      </c>
      <c r="G67" s="133" t="s">
        <v>373</v>
      </c>
      <c r="H67" s="2" t="s">
        <v>34</v>
      </c>
      <c r="I67" s="75" t="s">
        <v>156</v>
      </c>
      <c r="J67" s="19">
        <v>24.6</v>
      </c>
      <c r="K67" s="22">
        <v>81.599999999999994</v>
      </c>
      <c r="L67" s="17">
        <v>955</v>
      </c>
      <c r="M67" s="2">
        <v>121</v>
      </c>
      <c r="N67" s="119">
        <v>3</v>
      </c>
      <c r="O67" s="14">
        <v>105</v>
      </c>
      <c r="P67" s="2">
        <f t="shared" ref="P67:P115" si="2">ROUND($O67*1.15,0)</f>
        <v>121</v>
      </c>
      <c r="Q67" s="113">
        <f t="shared" si="1"/>
        <v>0</v>
      </c>
      <c r="R67" s="4" t="s">
        <v>378</v>
      </c>
    </row>
    <row r="68" spans="1:18" ht="18" customHeight="1" x14ac:dyDescent="0.3">
      <c r="A68" s="18" t="s">
        <v>371</v>
      </c>
      <c r="B68" s="18" t="s">
        <v>375</v>
      </c>
      <c r="C68" s="2">
        <v>8</v>
      </c>
      <c r="D68" s="26">
        <v>500</v>
      </c>
      <c r="E68" s="7" t="s">
        <v>331</v>
      </c>
      <c r="F68" s="90" t="s">
        <v>380</v>
      </c>
      <c r="G68" s="118" t="s">
        <v>376</v>
      </c>
      <c r="H68" s="2" t="s">
        <v>34</v>
      </c>
      <c r="I68" s="75" t="s">
        <v>157</v>
      </c>
      <c r="J68" s="19">
        <v>25.8</v>
      </c>
      <c r="K68" s="22">
        <v>81.3</v>
      </c>
      <c r="L68" s="87">
        <v>940</v>
      </c>
      <c r="M68" s="86">
        <v>132</v>
      </c>
      <c r="N68" s="132">
        <v>4</v>
      </c>
      <c r="O68" s="92">
        <v>115</v>
      </c>
      <c r="P68" s="2">
        <f t="shared" si="2"/>
        <v>132</v>
      </c>
      <c r="Q68" s="113">
        <f t="shared" si="1"/>
        <v>0</v>
      </c>
      <c r="R68" s="4" t="s">
        <v>377</v>
      </c>
    </row>
    <row r="69" spans="1:18" x14ac:dyDescent="0.3">
      <c r="A69" s="18" t="s">
        <v>372</v>
      </c>
      <c r="B69" s="94">
        <v>17663</v>
      </c>
      <c r="C69" s="2">
        <v>9</v>
      </c>
      <c r="D69" s="26">
        <v>1800</v>
      </c>
      <c r="E69" s="139" t="s">
        <v>331</v>
      </c>
      <c r="F69" s="93" t="s">
        <v>379</v>
      </c>
      <c r="G69" s="126" t="s">
        <v>20</v>
      </c>
      <c r="H69" s="50" t="s">
        <v>34</v>
      </c>
      <c r="I69" s="75" t="s">
        <v>159</v>
      </c>
      <c r="J69" s="19">
        <v>24.7</v>
      </c>
      <c r="K69" s="22">
        <v>81.2</v>
      </c>
      <c r="L69" s="46">
        <v>963</v>
      </c>
      <c r="M69" s="44">
        <v>104</v>
      </c>
      <c r="N69" s="134">
        <v>2</v>
      </c>
      <c r="O69" s="14">
        <v>90</v>
      </c>
      <c r="P69" s="2">
        <f t="shared" si="2"/>
        <v>104</v>
      </c>
      <c r="Q69" s="113">
        <f t="shared" ref="Q69" si="3">$P69-$M69</f>
        <v>0</v>
      </c>
      <c r="R69" s="101" t="s">
        <v>420</v>
      </c>
    </row>
    <row r="70" spans="1:18" x14ac:dyDescent="0.3">
      <c r="A70" s="18" t="s">
        <v>160</v>
      </c>
      <c r="B70" s="85" t="s">
        <v>381</v>
      </c>
      <c r="C70" s="2">
        <v>2</v>
      </c>
      <c r="D70" s="88">
        <v>2300</v>
      </c>
      <c r="E70" s="26" t="s">
        <v>331</v>
      </c>
      <c r="F70" s="95" t="s">
        <v>382</v>
      </c>
      <c r="G70" s="118" t="s">
        <v>20</v>
      </c>
      <c r="H70" s="2" t="s">
        <v>25</v>
      </c>
      <c r="I70" s="75"/>
      <c r="J70" s="96">
        <v>26.6</v>
      </c>
      <c r="K70" s="97">
        <v>80</v>
      </c>
      <c r="L70" s="2">
        <v>954</v>
      </c>
      <c r="M70" s="86">
        <v>132</v>
      </c>
      <c r="N70" s="119">
        <v>4</v>
      </c>
      <c r="O70" s="91">
        <v>115</v>
      </c>
      <c r="P70" s="2">
        <f t="shared" si="2"/>
        <v>132</v>
      </c>
      <c r="Q70" s="113">
        <f t="shared" ref="Q70:Q115" si="4">$P70-$M70</f>
        <v>0</v>
      </c>
      <c r="R70" s="4" t="s">
        <v>383</v>
      </c>
    </row>
    <row r="71" spans="1:18" ht="18" customHeight="1" x14ac:dyDescent="0.3">
      <c r="A71" s="18" t="s">
        <v>161</v>
      </c>
      <c r="B71" s="18" t="s">
        <v>162</v>
      </c>
      <c r="C71" s="2">
        <v>2</v>
      </c>
      <c r="D71" s="26">
        <v>400</v>
      </c>
      <c r="E71" s="26" t="s">
        <v>331</v>
      </c>
      <c r="F71" s="85" t="s">
        <v>163</v>
      </c>
      <c r="G71" s="118" t="s">
        <v>18</v>
      </c>
      <c r="H71" s="2" t="s">
        <v>19</v>
      </c>
      <c r="I71" s="76" t="s">
        <v>384</v>
      </c>
      <c r="J71" s="68">
        <v>30.7</v>
      </c>
      <c r="K71" s="69">
        <v>87.9</v>
      </c>
      <c r="L71" s="2">
        <v>979</v>
      </c>
      <c r="M71" s="2">
        <v>86</v>
      </c>
      <c r="N71" s="119">
        <v>1</v>
      </c>
      <c r="O71" s="14">
        <v>75</v>
      </c>
      <c r="P71" s="2">
        <f t="shared" si="2"/>
        <v>86</v>
      </c>
      <c r="Q71" s="113">
        <f t="shared" si="4"/>
        <v>0</v>
      </c>
      <c r="R71" s="4" t="s">
        <v>386</v>
      </c>
    </row>
    <row r="72" spans="1:18" ht="18" customHeight="1" x14ac:dyDescent="0.3">
      <c r="A72" s="18" t="s">
        <v>161</v>
      </c>
      <c r="B72" s="18" t="s">
        <v>162</v>
      </c>
      <c r="C72" s="2">
        <v>2</v>
      </c>
      <c r="D72" s="26">
        <v>400</v>
      </c>
      <c r="E72" s="26"/>
      <c r="F72" s="85" t="s">
        <v>163</v>
      </c>
      <c r="G72" s="118" t="s">
        <v>38</v>
      </c>
      <c r="H72" s="2" t="s">
        <v>21</v>
      </c>
      <c r="I72" s="76" t="s">
        <v>384</v>
      </c>
      <c r="J72" s="68">
        <v>30.7</v>
      </c>
      <c r="K72" s="69">
        <v>87.9</v>
      </c>
      <c r="L72" s="2">
        <v>982</v>
      </c>
      <c r="M72" s="50">
        <v>86</v>
      </c>
      <c r="N72" s="119">
        <v>1</v>
      </c>
      <c r="O72" s="49">
        <v>75</v>
      </c>
      <c r="P72" s="2">
        <f t="shared" si="2"/>
        <v>86</v>
      </c>
      <c r="Q72" s="113">
        <f t="shared" si="4"/>
        <v>0</v>
      </c>
      <c r="R72" s="4" t="s">
        <v>385</v>
      </c>
    </row>
    <row r="73" spans="1:18" ht="18" customHeight="1" x14ac:dyDescent="0.3">
      <c r="A73" s="18" t="s">
        <v>164</v>
      </c>
      <c r="B73" s="18" t="s">
        <v>165</v>
      </c>
      <c r="C73" s="2">
        <v>5</v>
      </c>
      <c r="D73" s="88">
        <v>1700</v>
      </c>
      <c r="E73" s="26" t="s">
        <v>331</v>
      </c>
      <c r="F73" s="85" t="s">
        <v>387</v>
      </c>
      <c r="G73" s="118" t="s">
        <v>20</v>
      </c>
      <c r="H73" s="2" t="s">
        <v>21</v>
      </c>
      <c r="I73" s="76" t="s">
        <v>388</v>
      </c>
      <c r="J73" s="98">
        <v>29.1</v>
      </c>
      <c r="K73" s="99">
        <v>82.8</v>
      </c>
      <c r="L73" s="87">
        <v>960</v>
      </c>
      <c r="M73" s="2">
        <v>121</v>
      </c>
      <c r="N73" s="121">
        <v>3</v>
      </c>
      <c r="O73" s="14">
        <v>105</v>
      </c>
      <c r="P73" s="2">
        <f t="shared" si="2"/>
        <v>121</v>
      </c>
      <c r="Q73" s="113">
        <f t="shared" si="4"/>
        <v>0</v>
      </c>
      <c r="R73" s="4" t="s">
        <v>389</v>
      </c>
    </row>
    <row r="74" spans="1:18" ht="18" customHeight="1" x14ac:dyDescent="0.3">
      <c r="A74" s="18" t="s">
        <v>167</v>
      </c>
      <c r="B74" s="18" t="s">
        <v>168</v>
      </c>
      <c r="C74" s="2">
        <v>11</v>
      </c>
      <c r="D74" s="88">
        <v>500</v>
      </c>
      <c r="E74" s="26" t="s">
        <v>331</v>
      </c>
      <c r="F74" s="90" t="s">
        <v>390</v>
      </c>
      <c r="G74" s="118" t="s">
        <v>20</v>
      </c>
      <c r="H74" s="2" t="s">
        <v>25</v>
      </c>
      <c r="I74" s="76" t="s">
        <v>392</v>
      </c>
      <c r="J74" s="68">
        <v>25.7</v>
      </c>
      <c r="K74" s="69">
        <v>80.2</v>
      </c>
      <c r="L74" s="2">
        <v>955</v>
      </c>
      <c r="M74" s="86">
        <v>132</v>
      </c>
      <c r="N74" s="132">
        <v>4</v>
      </c>
      <c r="O74" s="92">
        <v>115</v>
      </c>
      <c r="P74" s="2">
        <f t="shared" si="2"/>
        <v>132</v>
      </c>
      <c r="Q74" s="113">
        <f t="shared" si="4"/>
        <v>0</v>
      </c>
      <c r="R74" s="4" t="s">
        <v>391</v>
      </c>
    </row>
    <row r="75" spans="1:18" ht="18" customHeight="1" x14ac:dyDescent="0.3">
      <c r="A75" s="18" t="s">
        <v>169</v>
      </c>
      <c r="B75" s="18" t="s">
        <v>170</v>
      </c>
      <c r="C75" s="2">
        <v>8</v>
      </c>
      <c r="D75" s="88">
        <v>1500</v>
      </c>
      <c r="E75" s="26"/>
      <c r="F75" s="18" t="s">
        <v>27</v>
      </c>
      <c r="G75" s="118" t="s">
        <v>20</v>
      </c>
      <c r="H75" s="2" t="s">
        <v>21</v>
      </c>
      <c r="I75" s="76" t="s">
        <v>393</v>
      </c>
      <c r="J75" s="68">
        <v>30.3</v>
      </c>
      <c r="K75" s="69">
        <v>86.2</v>
      </c>
      <c r="L75" s="87">
        <v>975</v>
      </c>
      <c r="M75" s="2">
        <v>92</v>
      </c>
      <c r="N75" s="121">
        <v>1</v>
      </c>
      <c r="O75" s="14">
        <v>80</v>
      </c>
      <c r="P75" s="2">
        <f t="shared" si="2"/>
        <v>92</v>
      </c>
      <c r="Q75" s="113">
        <f t="shared" si="4"/>
        <v>0</v>
      </c>
    </row>
    <row r="76" spans="1:18" ht="18" customHeight="1" x14ac:dyDescent="0.3">
      <c r="A76" s="85" t="s">
        <v>397</v>
      </c>
      <c r="B76" s="102" t="s">
        <v>394</v>
      </c>
      <c r="C76" s="49">
        <v>12</v>
      </c>
      <c r="D76" s="102" t="s">
        <v>395</v>
      </c>
      <c r="E76" s="103" t="s">
        <v>331</v>
      </c>
      <c r="F76" s="104" t="s">
        <v>192</v>
      </c>
      <c r="G76" s="135" t="s">
        <v>20</v>
      </c>
      <c r="H76" s="105" t="s">
        <v>34</v>
      </c>
      <c r="I76" s="106" t="s">
        <v>396</v>
      </c>
      <c r="J76" s="107">
        <v>26.7</v>
      </c>
      <c r="K76" s="108">
        <v>82.1</v>
      </c>
      <c r="L76" s="109">
        <v>980</v>
      </c>
      <c r="M76" s="50">
        <v>86</v>
      </c>
      <c r="N76" s="136">
        <v>1</v>
      </c>
      <c r="O76" s="49">
        <v>75</v>
      </c>
      <c r="P76" s="50">
        <f t="shared" si="2"/>
        <v>86</v>
      </c>
      <c r="Q76" s="113">
        <f t="shared" si="4"/>
        <v>0</v>
      </c>
      <c r="R76" s="24" t="s">
        <v>398</v>
      </c>
    </row>
    <row r="77" spans="1:18" ht="18" customHeight="1" x14ac:dyDescent="0.3">
      <c r="A77" s="18" t="s">
        <v>171</v>
      </c>
      <c r="B77" s="18" t="s">
        <v>172</v>
      </c>
      <c r="C77" s="2">
        <v>7</v>
      </c>
      <c r="D77" s="26">
        <v>0</v>
      </c>
      <c r="E77" s="26" t="s">
        <v>331</v>
      </c>
      <c r="F77" s="18" t="s">
        <v>173</v>
      </c>
      <c r="G77" s="118" t="s">
        <v>20</v>
      </c>
      <c r="H77" s="2" t="s">
        <v>21</v>
      </c>
      <c r="I77" s="75"/>
      <c r="J77" s="19"/>
      <c r="K77" s="22"/>
      <c r="L77" s="17">
        <v>974</v>
      </c>
      <c r="M77" s="2">
        <v>92</v>
      </c>
      <c r="N77" s="121">
        <v>1</v>
      </c>
      <c r="P77" s="2">
        <f t="shared" si="2"/>
        <v>0</v>
      </c>
      <c r="R77" s="6" t="s">
        <v>408</v>
      </c>
    </row>
    <row r="78" spans="1:18" ht="18" customHeight="1" x14ac:dyDescent="0.3">
      <c r="A78" s="18" t="s">
        <v>174</v>
      </c>
      <c r="B78" s="18" t="s">
        <v>175</v>
      </c>
      <c r="C78" s="2">
        <v>5</v>
      </c>
      <c r="D78" s="26">
        <v>600</v>
      </c>
      <c r="E78" s="26"/>
      <c r="F78" s="18" t="s">
        <v>176</v>
      </c>
      <c r="G78" s="118" t="s">
        <v>20</v>
      </c>
      <c r="H78" s="2" t="s">
        <v>34</v>
      </c>
      <c r="I78" s="75"/>
      <c r="J78" s="19"/>
      <c r="K78" s="22"/>
      <c r="L78" s="17">
        <v>930</v>
      </c>
      <c r="M78" s="17">
        <v>138</v>
      </c>
      <c r="N78" s="119">
        <v>4</v>
      </c>
      <c r="P78" s="2">
        <f t="shared" si="2"/>
        <v>0</v>
      </c>
    </row>
    <row r="79" spans="1:18" ht="18" customHeight="1" x14ac:dyDescent="0.3">
      <c r="A79" s="18" t="s">
        <v>177</v>
      </c>
      <c r="B79" s="18" t="s">
        <v>178</v>
      </c>
      <c r="C79" s="2">
        <v>5</v>
      </c>
      <c r="D79" s="26">
        <v>1200</v>
      </c>
      <c r="E79" s="26"/>
      <c r="F79" s="18" t="s">
        <v>97</v>
      </c>
      <c r="G79" s="118" t="s">
        <v>20</v>
      </c>
      <c r="H79" s="2" t="s">
        <v>25</v>
      </c>
      <c r="I79" s="75"/>
      <c r="J79" s="19"/>
      <c r="K79" s="22"/>
      <c r="L79" s="2">
        <v>968</v>
      </c>
      <c r="M79" s="2">
        <v>104</v>
      </c>
      <c r="N79" s="119">
        <v>2</v>
      </c>
      <c r="P79" s="2">
        <f t="shared" si="2"/>
        <v>0</v>
      </c>
    </row>
    <row r="80" spans="1:18" ht="18" customHeight="1" x14ac:dyDescent="0.3">
      <c r="A80" s="18" t="s">
        <v>179</v>
      </c>
      <c r="B80" s="18" t="s">
        <v>180</v>
      </c>
      <c r="C80" s="2">
        <v>6</v>
      </c>
      <c r="D80" s="26">
        <v>600</v>
      </c>
      <c r="E80" s="26"/>
      <c r="F80" s="28" t="s">
        <v>181</v>
      </c>
      <c r="G80" s="118" t="s">
        <v>20</v>
      </c>
      <c r="H80" s="2" t="s">
        <v>60</v>
      </c>
      <c r="I80" s="75"/>
      <c r="J80" s="29"/>
      <c r="K80" s="39"/>
      <c r="L80" s="2">
        <v>966</v>
      </c>
      <c r="M80" s="2">
        <v>109</v>
      </c>
      <c r="N80" s="119">
        <v>2</v>
      </c>
      <c r="P80" s="2">
        <f t="shared" si="2"/>
        <v>0</v>
      </c>
    </row>
    <row r="81" spans="1:18" ht="18" customHeight="1" x14ac:dyDescent="0.3">
      <c r="A81" s="18" t="s">
        <v>182</v>
      </c>
      <c r="B81" s="18" t="s">
        <v>183</v>
      </c>
      <c r="C81" s="2">
        <v>11</v>
      </c>
      <c r="D81" s="26">
        <v>1800</v>
      </c>
      <c r="E81" s="26"/>
      <c r="F81" s="18" t="s">
        <v>158</v>
      </c>
      <c r="G81" s="118" t="s">
        <v>20</v>
      </c>
      <c r="H81" s="2" t="s">
        <v>34</v>
      </c>
      <c r="I81" s="75"/>
      <c r="J81" s="19"/>
      <c r="K81" s="22"/>
      <c r="L81" s="17">
        <v>974</v>
      </c>
      <c r="M81" s="2">
        <v>127</v>
      </c>
      <c r="N81" s="137">
        <v>3</v>
      </c>
      <c r="P81" s="2">
        <f t="shared" si="2"/>
        <v>0</v>
      </c>
    </row>
    <row r="82" spans="1:18" x14ac:dyDescent="0.3">
      <c r="A82" s="18" t="s">
        <v>184</v>
      </c>
      <c r="B82" s="18" t="s">
        <v>185</v>
      </c>
      <c r="C82" s="2">
        <v>3</v>
      </c>
      <c r="D82" s="26">
        <v>1200</v>
      </c>
      <c r="E82" s="26"/>
      <c r="F82" s="18" t="s">
        <v>186</v>
      </c>
      <c r="G82" s="118" t="s">
        <v>20</v>
      </c>
      <c r="H82" s="2" t="s">
        <v>25</v>
      </c>
      <c r="I82" s="75"/>
      <c r="J82" s="19"/>
      <c r="K82" s="22"/>
      <c r="L82" s="2">
        <v>948</v>
      </c>
      <c r="M82" s="2">
        <v>127</v>
      </c>
      <c r="N82" s="119">
        <v>3</v>
      </c>
      <c r="P82" s="2">
        <f t="shared" si="2"/>
        <v>0</v>
      </c>
    </row>
    <row r="83" spans="1:18" ht="18" customHeight="1" x14ac:dyDescent="0.3">
      <c r="A83" s="18" t="s">
        <v>187</v>
      </c>
      <c r="B83" s="18" t="s">
        <v>188</v>
      </c>
      <c r="C83" s="2">
        <v>1</v>
      </c>
      <c r="D83" s="26">
        <v>1200</v>
      </c>
      <c r="E83" s="26"/>
      <c r="F83" s="18" t="s">
        <v>189</v>
      </c>
      <c r="G83" s="118" t="s">
        <v>20</v>
      </c>
      <c r="H83" s="2" t="s">
        <v>21</v>
      </c>
      <c r="I83" s="75"/>
      <c r="J83" s="19"/>
      <c r="K83" s="22"/>
      <c r="L83" s="17">
        <v>973</v>
      </c>
      <c r="M83" s="2">
        <v>92</v>
      </c>
      <c r="N83" s="119">
        <v>2</v>
      </c>
      <c r="P83" s="2">
        <f t="shared" si="2"/>
        <v>0</v>
      </c>
    </row>
    <row r="84" spans="1:18" ht="18" customHeight="1" x14ac:dyDescent="0.3">
      <c r="A84" s="18" t="s">
        <v>190</v>
      </c>
      <c r="B84" s="18" t="s">
        <v>191</v>
      </c>
      <c r="C84" s="2">
        <v>9</v>
      </c>
      <c r="D84" s="26">
        <v>1800</v>
      </c>
      <c r="E84" s="26"/>
      <c r="F84" s="18" t="s">
        <v>192</v>
      </c>
      <c r="G84" s="118" t="s">
        <v>20</v>
      </c>
      <c r="H84" s="2" t="s">
        <v>34</v>
      </c>
      <c r="I84" s="75"/>
      <c r="J84" s="19"/>
      <c r="K84" s="22"/>
      <c r="L84" s="17">
        <v>983</v>
      </c>
      <c r="M84" s="17">
        <v>86</v>
      </c>
      <c r="N84" s="119">
        <v>1</v>
      </c>
      <c r="P84" s="2">
        <f t="shared" si="2"/>
        <v>0</v>
      </c>
    </row>
    <row r="85" spans="1:18" ht="18" customHeight="1" x14ac:dyDescent="0.3">
      <c r="A85" s="18" t="s">
        <v>193</v>
      </c>
      <c r="B85" s="18" t="s">
        <v>194</v>
      </c>
      <c r="C85" s="2">
        <v>8</v>
      </c>
      <c r="D85" s="26">
        <v>0</v>
      </c>
      <c r="E85" s="26"/>
      <c r="F85" s="18" t="s">
        <v>195</v>
      </c>
      <c r="G85" s="118" t="s">
        <v>20</v>
      </c>
      <c r="H85" s="2" t="s">
        <v>21</v>
      </c>
      <c r="I85" s="75"/>
      <c r="J85" s="19"/>
      <c r="K85" s="22"/>
      <c r="L85" s="17">
        <v>977</v>
      </c>
      <c r="M85" s="2">
        <v>81</v>
      </c>
      <c r="N85" s="119">
        <v>1</v>
      </c>
      <c r="P85" s="2">
        <f t="shared" si="2"/>
        <v>0</v>
      </c>
    </row>
    <row r="86" spans="1:18" ht="18" customHeight="1" x14ac:dyDescent="0.3">
      <c r="A86" s="18" t="s">
        <v>196</v>
      </c>
      <c r="B86" s="18" t="s">
        <v>197</v>
      </c>
      <c r="C86" s="2">
        <v>3</v>
      </c>
      <c r="D86" s="26">
        <v>600</v>
      </c>
      <c r="E86" s="26"/>
      <c r="F86" s="18" t="s">
        <v>198</v>
      </c>
      <c r="G86" s="118" t="s">
        <v>18</v>
      </c>
      <c r="H86" s="2" t="s">
        <v>19</v>
      </c>
      <c r="I86" s="75"/>
      <c r="J86" s="19"/>
      <c r="K86" s="22"/>
      <c r="L86" s="2">
        <v>909</v>
      </c>
      <c r="M86" s="2">
        <v>190</v>
      </c>
      <c r="N86" s="119">
        <v>5</v>
      </c>
      <c r="P86" s="2">
        <f t="shared" si="2"/>
        <v>0</v>
      </c>
    </row>
    <row r="87" spans="1:18" ht="18" customHeight="1" x14ac:dyDescent="0.3">
      <c r="A87" s="18" t="s">
        <v>199</v>
      </c>
      <c r="B87" s="18" t="s">
        <v>200</v>
      </c>
      <c r="C87" s="2">
        <v>2</v>
      </c>
      <c r="D87" s="26">
        <v>1800</v>
      </c>
      <c r="E87" s="26"/>
      <c r="F87" s="18" t="s">
        <v>201</v>
      </c>
      <c r="G87" s="118" t="s">
        <v>20</v>
      </c>
      <c r="H87" s="2" t="s">
        <v>21</v>
      </c>
      <c r="I87" s="75"/>
      <c r="J87" s="19"/>
      <c r="K87" s="22"/>
      <c r="L87" s="17">
        <v>983</v>
      </c>
      <c r="M87" s="2">
        <v>75</v>
      </c>
      <c r="N87" s="121">
        <v>1</v>
      </c>
      <c r="P87" s="2">
        <f t="shared" si="2"/>
        <v>0</v>
      </c>
    </row>
    <row r="88" spans="1:18" ht="18" customHeight="1" x14ac:dyDescent="0.3">
      <c r="A88" s="18" t="s">
        <v>202</v>
      </c>
      <c r="B88" s="18" t="s">
        <v>203</v>
      </c>
      <c r="C88" s="2">
        <v>5</v>
      </c>
      <c r="D88" s="26">
        <v>1200</v>
      </c>
      <c r="E88" s="26"/>
      <c r="F88" s="18" t="s">
        <v>166</v>
      </c>
      <c r="G88" s="118" t="s">
        <v>20</v>
      </c>
      <c r="H88" s="2" t="s">
        <v>21</v>
      </c>
      <c r="I88" s="75"/>
      <c r="J88" s="19"/>
      <c r="K88" s="22"/>
      <c r="L88" s="17">
        <v>955</v>
      </c>
      <c r="M88" s="2">
        <v>127</v>
      </c>
      <c r="N88" s="121">
        <v>3</v>
      </c>
      <c r="P88" s="2">
        <f t="shared" si="2"/>
        <v>0</v>
      </c>
    </row>
    <row r="89" spans="1:18" ht="18" customHeight="1" x14ac:dyDescent="0.3">
      <c r="A89" s="18" t="s">
        <v>204</v>
      </c>
      <c r="B89" s="18" t="s">
        <v>205</v>
      </c>
      <c r="C89" s="2">
        <v>4</v>
      </c>
      <c r="D89" s="26">
        <v>0</v>
      </c>
      <c r="E89" s="26"/>
      <c r="F89" s="18" t="s">
        <v>206</v>
      </c>
      <c r="G89" s="118" t="s">
        <v>20</v>
      </c>
      <c r="H89" s="2" t="s">
        <v>25</v>
      </c>
      <c r="I89" s="75"/>
      <c r="J89" s="19"/>
      <c r="K89" s="22"/>
      <c r="L89" s="2">
        <v>972</v>
      </c>
      <c r="M89" s="2">
        <v>98</v>
      </c>
      <c r="N89" s="119">
        <v>2</v>
      </c>
      <c r="P89" s="2">
        <f t="shared" si="2"/>
        <v>0</v>
      </c>
    </row>
    <row r="90" spans="1:18" ht="18" customHeight="1" x14ac:dyDescent="0.3">
      <c r="A90" s="18" t="s">
        <v>204</v>
      </c>
      <c r="B90" s="18" t="s">
        <v>205</v>
      </c>
      <c r="C90" s="2">
        <v>4</v>
      </c>
      <c r="D90" s="26">
        <v>0</v>
      </c>
      <c r="E90" s="26"/>
      <c r="F90" s="18" t="s">
        <v>206</v>
      </c>
      <c r="G90" s="118" t="s">
        <v>18</v>
      </c>
      <c r="H90" s="2" t="s">
        <v>102</v>
      </c>
      <c r="I90" s="75"/>
      <c r="J90" s="19"/>
      <c r="K90" s="22"/>
      <c r="L90" s="2">
        <v>970</v>
      </c>
      <c r="M90" s="2">
        <v>92</v>
      </c>
      <c r="N90" s="137">
        <v>1</v>
      </c>
      <c r="P90" s="2">
        <f t="shared" si="2"/>
        <v>0</v>
      </c>
    </row>
    <row r="91" spans="1:18" ht="18" customHeight="1" x14ac:dyDescent="0.3">
      <c r="A91" s="18" t="s">
        <v>207</v>
      </c>
      <c r="B91" s="18" t="s">
        <v>208</v>
      </c>
      <c r="C91" s="2">
        <v>6</v>
      </c>
      <c r="D91" s="26">
        <v>600</v>
      </c>
      <c r="E91" s="26"/>
      <c r="F91" s="18" t="s">
        <v>209</v>
      </c>
      <c r="G91" s="118" t="s">
        <v>18</v>
      </c>
      <c r="H91" s="2" t="s">
        <v>19</v>
      </c>
      <c r="I91" s="75"/>
      <c r="J91" s="19"/>
      <c r="K91" s="22"/>
      <c r="L91" s="2">
        <v>946</v>
      </c>
      <c r="M91" s="2">
        <v>132</v>
      </c>
      <c r="N91" s="119">
        <v>4</v>
      </c>
      <c r="P91" s="2">
        <f t="shared" si="2"/>
        <v>0</v>
      </c>
    </row>
    <row r="92" spans="1:18" ht="18" customHeight="1" x14ac:dyDescent="0.3">
      <c r="A92" s="18" t="s">
        <v>207</v>
      </c>
      <c r="B92" s="18" t="s">
        <v>208</v>
      </c>
      <c r="C92" s="2">
        <v>6</v>
      </c>
      <c r="D92" s="26">
        <v>600</v>
      </c>
      <c r="E92" s="26"/>
      <c r="F92" s="18" t="s">
        <v>209</v>
      </c>
      <c r="G92" s="118" t="s">
        <v>38</v>
      </c>
      <c r="H92" s="2" t="s">
        <v>21</v>
      </c>
      <c r="I92" s="75"/>
      <c r="J92" s="19"/>
      <c r="K92" s="22"/>
      <c r="L92" s="17">
        <v>946</v>
      </c>
      <c r="M92" s="2">
        <v>132</v>
      </c>
      <c r="N92" s="137">
        <v>4</v>
      </c>
      <c r="P92" s="2">
        <f t="shared" si="2"/>
        <v>0</v>
      </c>
    </row>
    <row r="93" spans="1:18" ht="18" customHeight="1" x14ac:dyDescent="0.3">
      <c r="A93" s="13" t="s">
        <v>210</v>
      </c>
      <c r="B93" s="4" t="s">
        <v>211</v>
      </c>
      <c r="C93" s="7">
        <v>5</v>
      </c>
      <c r="D93" s="7">
        <v>1300</v>
      </c>
      <c r="F93" s="4" t="s">
        <v>212</v>
      </c>
      <c r="G93" s="118" t="s">
        <v>18</v>
      </c>
      <c r="H93" s="2" t="s">
        <v>19</v>
      </c>
      <c r="I93" s="75"/>
      <c r="J93" s="19">
        <v>30.4</v>
      </c>
      <c r="K93" s="22">
        <v>89.2</v>
      </c>
      <c r="L93" s="2">
        <v>959</v>
      </c>
      <c r="M93" s="2">
        <v>115</v>
      </c>
      <c r="N93" s="119">
        <v>3</v>
      </c>
      <c r="O93" s="14">
        <v>100</v>
      </c>
      <c r="P93" s="2">
        <f t="shared" si="2"/>
        <v>115</v>
      </c>
      <c r="Q93" s="113">
        <f t="shared" si="4"/>
        <v>0</v>
      </c>
      <c r="R93" s="4" t="s">
        <v>399</v>
      </c>
    </row>
    <row r="94" spans="1:18" ht="18" customHeight="1" x14ac:dyDescent="0.3">
      <c r="A94" s="13" t="s">
        <v>210</v>
      </c>
      <c r="B94" s="4" t="s">
        <v>211</v>
      </c>
      <c r="C94" s="7">
        <v>5</v>
      </c>
      <c r="D94" s="7">
        <v>1300</v>
      </c>
      <c r="F94" s="4" t="s">
        <v>212</v>
      </c>
      <c r="G94" s="118" t="s">
        <v>38</v>
      </c>
      <c r="H94" s="2" t="s">
        <v>21</v>
      </c>
      <c r="I94" s="75"/>
      <c r="J94" s="19">
        <v>30.4</v>
      </c>
      <c r="K94" s="22">
        <v>89.2</v>
      </c>
      <c r="L94" s="2">
        <v>974</v>
      </c>
      <c r="M94" s="2">
        <v>104</v>
      </c>
      <c r="N94" s="119">
        <v>3</v>
      </c>
      <c r="O94" s="14">
        <v>90</v>
      </c>
      <c r="P94" s="2">
        <f t="shared" si="2"/>
        <v>104</v>
      </c>
      <c r="Q94" s="113">
        <f t="shared" si="4"/>
        <v>0</v>
      </c>
      <c r="R94" s="4" t="s">
        <v>400</v>
      </c>
    </row>
    <row r="95" spans="1:18" ht="18" customHeight="1" x14ac:dyDescent="0.3">
      <c r="A95" s="13" t="s">
        <v>213</v>
      </c>
      <c r="B95" s="4" t="s">
        <v>214</v>
      </c>
      <c r="C95" s="7">
        <v>11</v>
      </c>
      <c r="D95" s="7">
        <v>2230</v>
      </c>
      <c r="F95" s="4" t="s">
        <v>215</v>
      </c>
      <c r="G95" s="118" t="s">
        <v>20</v>
      </c>
      <c r="H95" s="2" t="s">
        <v>21</v>
      </c>
      <c r="I95" s="75"/>
      <c r="J95" s="19">
        <v>30</v>
      </c>
      <c r="K95" s="22">
        <v>85.4</v>
      </c>
      <c r="L95" s="17">
        <v>967</v>
      </c>
      <c r="M95" s="2">
        <v>98</v>
      </c>
      <c r="N95" s="121">
        <v>2</v>
      </c>
      <c r="O95" s="14">
        <v>85</v>
      </c>
      <c r="P95" s="2">
        <f t="shared" si="2"/>
        <v>98</v>
      </c>
      <c r="Q95" s="113">
        <f t="shared" si="4"/>
        <v>0</v>
      </c>
    </row>
    <row r="96" spans="1:18" ht="18" customHeight="1" x14ac:dyDescent="0.3">
      <c r="A96" s="13" t="s">
        <v>216</v>
      </c>
      <c r="B96" s="4" t="s">
        <v>217</v>
      </c>
      <c r="C96" s="7">
        <v>7</v>
      </c>
      <c r="D96" s="7">
        <v>2100</v>
      </c>
      <c r="F96" s="4" t="s">
        <v>192</v>
      </c>
      <c r="G96" s="118" t="s">
        <v>20</v>
      </c>
      <c r="H96" s="2" t="s">
        <v>34</v>
      </c>
      <c r="I96" s="75"/>
      <c r="J96" s="19">
        <v>25.1</v>
      </c>
      <c r="K96" s="22">
        <v>80.5</v>
      </c>
      <c r="L96" s="17">
        <v>993</v>
      </c>
      <c r="M96" s="17">
        <v>75</v>
      </c>
      <c r="N96" s="119">
        <v>1</v>
      </c>
      <c r="O96" s="14">
        <v>65</v>
      </c>
      <c r="P96" s="2">
        <f t="shared" si="2"/>
        <v>75</v>
      </c>
      <c r="Q96" s="113">
        <f t="shared" si="4"/>
        <v>0</v>
      </c>
    </row>
    <row r="97" spans="1:18" ht="18" customHeight="1" x14ac:dyDescent="0.3">
      <c r="A97" s="13" t="s">
        <v>218</v>
      </c>
      <c r="B97" s="4" t="s">
        <v>219</v>
      </c>
      <c r="C97" s="7">
        <v>2</v>
      </c>
      <c r="D97" s="7" t="s">
        <v>220</v>
      </c>
      <c r="F97" s="4" t="s">
        <v>221</v>
      </c>
      <c r="G97" s="118" t="s">
        <v>20</v>
      </c>
      <c r="H97" s="2" t="s">
        <v>25</v>
      </c>
      <c r="I97" s="75"/>
      <c r="J97" s="19">
        <v>25.5</v>
      </c>
      <c r="K97" s="22">
        <v>80.3</v>
      </c>
      <c r="L97" s="2">
        <v>922</v>
      </c>
      <c r="M97" s="2">
        <v>167</v>
      </c>
      <c r="N97" s="119">
        <v>5</v>
      </c>
      <c r="O97" s="14">
        <v>145</v>
      </c>
      <c r="P97" s="2">
        <f t="shared" si="2"/>
        <v>167</v>
      </c>
      <c r="Q97" s="113">
        <f t="shared" si="4"/>
        <v>0</v>
      </c>
    </row>
    <row r="98" spans="1:18" ht="18" customHeight="1" x14ac:dyDescent="0.3">
      <c r="A98" s="13" t="s">
        <v>222</v>
      </c>
      <c r="B98" s="4" t="s">
        <v>223</v>
      </c>
      <c r="C98" s="7">
        <v>5</v>
      </c>
      <c r="D98" s="7" t="s">
        <v>224</v>
      </c>
      <c r="F98" s="4" t="s">
        <v>225</v>
      </c>
      <c r="G98" s="118" t="s">
        <v>20</v>
      </c>
      <c r="H98" s="2" t="s">
        <v>25</v>
      </c>
      <c r="I98" s="75"/>
      <c r="J98" s="19">
        <v>27.7</v>
      </c>
      <c r="K98" s="22">
        <v>80.3</v>
      </c>
      <c r="L98" s="2">
        <v>984</v>
      </c>
      <c r="M98" s="2">
        <v>86</v>
      </c>
      <c r="N98" s="137">
        <v>1</v>
      </c>
      <c r="O98" s="14">
        <v>75</v>
      </c>
      <c r="P98" s="2">
        <f t="shared" si="2"/>
        <v>86</v>
      </c>
      <c r="Q98" s="113">
        <f t="shared" si="4"/>
        <v>0</v>
      </c>
    </row>
    <row r="99" spans="1:18" ht="18" customHeight="1" x14ac:dyDescent="0.3">
      <c r="A99" s="13" t="s">
        <v>222</v>
      </c>
      <c r="B99" s="4" t="s">
        <v>226</v>
      </c>
      <c r="C99" s="7">
        <v>5</v>
      </c>
      <c r="D99" s="7">
        <v>1330</v>
      </c>
      <c r="E99" s="7" t="s">
        <v>331</v>
      </c>
      <c r="F99" s="4" t="s">
        <v>227</v>
      </c>
      <c r="G99" s="118" t="s">
        <v>38</v>
      </c>
      <c r="H99" s="2" t="s">
        <v>21</v>
      </c>
      <c r="I99" s="75"/>
      <c r="J99" s="19">
        <v>30</v>
      </c>
      <c r="K99" s="22">
        <v>86.8</v>
      </c>
      <c r="L99" s="17"/>
      <c r="M99" s="2">
        <v>98</v>
      </c>
      <c r="N99" s="119">
        <v>2</v>
      </c>
      <c r="O99" s="14">
        <v>85</v>
      </c>
      <c r="P99" s="2">
        <f t="shared" si="2"/>
        <v>98</v>
      </c>
      <c r="Q99" s="113">
        <f t="shared" si="4"/>
        <v>0</v>
      </c>
      <c r="R99" s="4" t="s">
        <v>401</v>
      </c>
    </row>
    <row r="100" spans="1:18" ht="18" customHeight="1" x14ac:dyDescent="0.3">
      <c r="A100" s="13" t="s">
        <v>222</v>
      </c>
      <c r="B100" s="4" t="s">
        <v>228</v>
      </c>
      <c r="C100" s="7">
        <v>5</v>
      </c>
      <c r="D100" s="7">
        <v>1600</v>
      </c>
      <c r="F100" s="4" t="s">
        <v>229</v>
      </c>
      <c r="G100" s="118" t="s">
        <v>20</v>
      </c>
      <c r="H100" s="2" t="s">
        <v>21</v>
      </c>
      <c r="I100" s="75"/>
      <c r="J100" s="19">
        <v>30.3</v>
      </c>
      <c r="K100" s="22">
        <v>87.2</v>
      </c>
      <c r="L100" s="87">
        <v>973</v>
      </c>
      <c r="M100" s="2">
        <v>86</v>
      </c>
      <c r="N100" s="121">
        <v>1</v>
      </c>
      <c r="O100" s="14">
        <v>75</v>
      </c>
      <c r="P100" s="2">
        <f t="shared" si="2"/>
        <v>86</v>
      </c>
      <c r="Q100" s="113">
        <f t="shared" si="4"/>
        <v>0</v>
      </c>
    </row>
    <row r="101" spans="1:18" x14ac:dyDescent="0.3">
      <c r="A101" s="13" t="s">
        <v>230</v>
      </c>
      <c r="B101" s="4" t="s">
        <v>231</v>
      </c>
      <c r="C101" s="7">
        <v>1</v>
      </c>
      <c r="D101" s="7">
        <v>2200</v>
      </c>
      <c r="F101" s="4" t="s">
        <v>232</v>
      </c>
      <c r="G101" s="118" t="s">
        <v>20</v>
      </c>
      <c r="H101" s="2" t="s">
        <v>21</v>
      </c>
      <c r="I101" s="75"/>
      <c r="J101" s="19">
        <v>30.3</v>
      </c>
      <c r="K101" s="22">
        <v>87.1</v>
      </c>
      <c r="L101" s="17">
        <v>942</v>
      </c>
      <c r="M101" s="2">
        <v>115</v>
      </c>
      <c r="N101" s="137">
        <v>3</v>
      </c>
      <c r="O101" s="14">
        <v>100</v>
      </c>
      <c r="P101" s="2">
        <f t="shared" si="2"/>
        <v>115</v>
      </c>
      <c r="Q101" s="113">
        <f t="shared" si="4"/>
        <v>0</v>
      </c>
    </row>
    <row r="102" spans="1:18" x14ac:dyDescent="0.3">
      <c r="A102" s="13" t="s">
        <v>233</v>
      </c>
      <c r="B102" s="4" t="s">
        <v>234</v>
      </c>
      <c r="C102" s="7">
        <v>5</v>
      </c>
      <c r="D102" s="7">
        <v>1800</v>
      </c>
      <c r="F102" s="4" t="s">
        <v>235</v>
      </c>
      <c r="G102" s="118" t="s">
        <v>18</v>
      </c>
      <c r="H102" s="2" t="s">
        <v>19</v>
      </c>
      <c r="I102" s="76" t="s">
        <v>402</v>
      </c>
      <c r="J102" s="19">
        <v>30.4</v>
      </c>
      <c r="K102" s="40">
        <v>87.9</v>
      </c>
      <c r="L102" s="2">
        <v>986</v>
      </c>
      <c r="M102" s="2">
        <v>75</v>
      </c>
      <c r="N102" s="119">
        <v>1</v>
      </c>
      <c r="O102" s="14">
        <v>65</v>
      </c>
      <c r="P102" s="2">
        <f t="shared" si="2"/>
        <v>75</v>
      </c>
      <c r="Q102" s="113">
        <f t="shared" si="4"/>
        <v>0</v>
      </c>
    </row>
    <row r="103" spans="1:18" ht="18" customHeight="1" x14ac:dyDescent="0.3">
      <c r="A103" s="13" t="s">
        <v>236</v>
      </c>
      <c r="B103" s="4" t="s">
        <v>237</v>
      </c>
      <c r="C103" s="7">
        <v>5</v>
      </c>
      <c r="D103" s="7">
        <v>600</v>
      </c>
      <c r="F103" s="4" t="s">
        <v>229</v>
      </c>
      <c r="G103" s="118" t="s">
        <v>20</v>
      </c>
      <c r="H103" s="2" t="s">
        <v>21</v>
      </c>
      <c r="I103" s="21"/>
      <c r="J103" s="19">
        <v>30.1</v>
      </c>
      <c r="K103" s="22">
        <v>85.7</v>
      </c>
      <c r="L103" s="17">
        <v>987</v>
      </c>
      <c r="M103" s="2">
        <v>81</v>
      </c>
      <c r="N103" s="121">
        <v>1</v>
      </c>
      <c r="O103" s="14">
        <v>70</v>
      </c>
      <c r="P103" s="2">
        <f t="shared" si="2"/>
        <v>81</v>
      </c>
      <c r="Q103" s="113">
        <f t="shared" si="4"/>
        <v>0</v>
      </c>
    </row>
    <row r="104" spans="1:18" ht="18" customHeight="1" x14ac:dyDescent="0.3">
      <c r="A104" s="13" t="s">
        <v>238</v>
      </c>
      <c r="B104" s="4" t="s">
        <v>239</v>
      </c>
      <c r="C104" s="7">
        <v>7</v>
      </c>
      <c r="D104" s="7">
        <v>1530</v>
      </c>
      <c r="F104" s="4" t="s">
        <v>240</v>
      </c>
      <c r="G104" s="118" t="s">
        <v>20</v>
      </c>
      <c r="H104" s="2" t="s">
        <v>34</v>
      </c>
      <c r="I104" s="75"/>
      <c r="J104" s="19">
        <v>24.5</v>
      </c>
      <c r="K104" s="22">
        <v>81.8</v>
      </c>
      <c r="L104" s="87">
        <v>981</v>
      </c>
      <c r="M104" s="17">
        <v>104</v>
      </c>
      <c r="N104" s="119">
        <v>2</v>
      </c>
      <c r="O104" s="14">
        <v>90</v>
      </c>
      <c r="P104" s="2">
        <f t="shared" si="2"/>
        <v>104</v>
      </c>
      <c r="Q104" s="113">
        <f t="shared" si="4"/>
        <v>0</v>
      </c>
    </row>
    <row r="105" spans="1:18" x14ac:dyDescent="0.3">
      <c r="A105" s="13" t="s">
        <v>238</v>
      </c>
      <c r="B105" s="4" t="s">
        <v>241</v>
      </c>
      <c r="C105" s="7">
        <v>7</v>
      </c>
      <c r="D105" s="7">
        <v>1130</v>
      </c>
      <c r="F105" s="4" t="s">
        <v>242</v>
      </c>
      <c r="G105" s="118" t="s">
        <v>18</v>
      </c>
      <c r="H105" s="2" t="s">
        <v>19</v>
      </c>
      <c r="I105" s="75" t="s">
        <v>403</v>
      </c>
      <c r="J105" s="19">
        <v>30.4</v>
      </c>
      <c r="K105" s="22">
        <v>88.9</v>
      </c>
      <c r="L105" s="2">
        <v>964</v>
      </c>
      <c r="M105" s="2">
        <v>104</v>
      </c>
      <c r="N105" s="119">
        <v>2</v>
      </c>
      <c r="O105" s="14">
        <v>90</v>
      </c>
      <c r="P105" s="2">
        <f t="shared" si="2"/>
        <v>104</v>
      </c>
      <c r="Q105" s="113">
        <f t="shared" si="4"/>
        <v>0</v>
      </c>
    </row>
    <row r="106" spans="1:18" ht="18" customHeight="1" x14ac:dyDescent="0.3">
      <c r="A106" s="13" t="s">
        <v>243</v>
      </c>
      <c r="B106" s="4" t="s">
        <v>244</v>
      </c>
      <c r="C106" s="7">
        <v>9</v>
      </c>
      <c r="D106" s="54">
        <v>2000</v>
      </c>
      <c r="E106" s="7" t="s">
        <v>331</v>
      </c>
      <c r="F106" s="4" t="s">
        <v>245</v>
      </c>
      <c r="G106" s="118" t="s">
        <v>20</v>
      </c>
      <c r="H106" s="2" t="s">
        <v>34</v>
      </c>
      <c r="I106" s="75"/>
      <c r="J106" s="68">
        <v>25.3</v>
      </c>
      <c r="K106" s="69">
        <v>81.099999999999994</v>
      </c>
      <c r="L106" s="17">
        <v>987</v>
      </c>
      <c r="M106" s="17">
        <v>81</v>
      </c>
      <c r="N106" s="119">
        <v>1</v>
      </c>
      <c r="O106" s="14">
        <v>70</v>
      </c>
      <c r="P106" s="2">
        <f t="shared" si="2"/>
        <v>81</v>
      </c>
      <c r="Q106" s="113">
        <f t="shared" si="4"/>
        <v>0</v>
      </c>
      <c r="R106" s="4" t="s">
        <v>404</v>
      </c>
    </row>
    <row r="107" spans="1:18" ht="18" customHeight="1" x14ac:dyDescent="0.3">
      <c r="A107" s="13" t="s">
        <v>246</v>
      </c>
      <c r="B107" s="4" t="s">
        <v>247</v>
      </c>
      <c r="C107" s="7">
        <v>3</v>
      </c>
      <c r="D107" s="7" t="s">
        <v>248</v>
      </c>
      <c r="F107" s="4" t="s">
        <v>249</v>
      </c>
      <c r="G107" s="118" t="s">
        <v>20</v>
      </c>
      <c r="H107" s="2" t="s">
        <v>34</v>
      </c>
      <c r="I107" s="75"/>
      <c r="J107" s="19">
        <v>26.6</v>
      </c>
      <c r="K107" s="22">
        <v>82.2</v>
      </c>
      <c r="L107" s="17">
        <v>941</v>
      </c>
      <c r="M107" s="17">
        <v>150</v>
      </c>
      <c r="N107" s="119">
        <v>4</v>
      </c>
      <c r="O107" s="14">
        <v>130</v>
      </c>
      <c r="P107" s="2">
        <f t="shared" si="2"/>
        <v>150</v>
      </c>
      <c r="Q107" s="113">
        <f t="shared" si="4"/>
        <v>0</v>
      </c>
    </row>
    <row r="108" spans="1:18" ht="18" customHeight="1" x14ac:dyDescent="0.3">
      <c r="A108" s="13" t="s">
        <v>250</v>
      </c>
      <c r="B108" s="4" t="s">
        <v>251</v>
      </c>
      <c r="C108" s="7">
        <v>6</v>
      </c>
      <c r="D108" s="7">
        <v>430</v>
      </c>
      <c r="F108" s="4" t="s">
        <v>123</v>
      </c>
      <c r="G108" s="118" t="s">
        <v>20</v>
      </c>
      <c r="H108" s="2" t="s">
        <v>25</v>
      </c>
      <c r="I108" s="75"/>
      <c r="J108" s="19">
        <v>27.2</v>
      </c>
      <c r="K108" s="22">
        <v>80.2</v>
      </c>
      <c r="L108" s="2">
        <v>960</v>
      </c>
      <c r="M108" s="2">
        <v>104</v>
      </c>
      <c r="N108" s="119">
        <v>2</v>
      </c>
      <c r="O108" s="14">
        <v>90</v>
      </c>
      <c r="P108" s="2">
        <f t="shared" si="2"/>
        <v>104</v>
      </c>
      <c r="Q108" s="113">
        <f t="shared" si="4"/>
        <v>0</v>
      </c>
    </row>
    <row r="109" spans="1:18" ht="18" customHeight="1" x14ac:dyDescent="0.3">
      <c r="A109" s="13" t="s">
        <v>252</v>
      </c>
      <c r="B109" s="4" t="s">
        <v>253</v>
      </c>
      <c r="C109" s="7">
        <v>9</v>
      </c>
      <c r="D109" s="7">
        <v>650</v>
      </c>
      <c r="F109" s="4" t="s">
        <v>254</v>
      </c>
      <c r="G109" s="118" t="s">
        <v>18</v>
      </c>
      <c r="H109" s="2" t="s">
        <v>19</v>
      </c>
      <c r="I109" s="75"/>
      <c r="J109" s="19">
        <v>30.2</v>
      </c>
      <c r="K109" s="22">
        <v>87.9</v>
      </c>
      <c r="L109" s="2">
        <v>946</v>
      </c>
      <c r="M109" s="2">
        <v>121</v>
      </c>
      <c r="N109" s="119">
        <v>3</v>
      </c>
      <c r="O109" s="14">
        <v>105</v>
      </c>
      <c r="P109" s="2">
        <f t="shared" si="2"/>
        <v>121</v>
      </c>
      <c r="Q109" s="113">
        <f t="shared" si="4"/>
        <v>0</v>
      </c>
    </row>
    <row r="110" spans="1:18" ht="18" customHeight="1" x14ac:dyDescent="0.3">
      <c r="A110" s="13" t="s">
        <v>252</v>
      </c>
      <c r="B110" s="4" t="s">
        <v>253</v>
      </c>
      <c r="C110" s="7">
        <v>9</v>
      </c>
      <c r="D110" s="7">
        <v>650</v>
      </c>
      <c r="F110" s="4" t="s">
        <v>254</v>
      </c>
      <c r="G110" s="118" t="s">
        <v>38</v>
      </c>
      <c r="H110" s="2" t="s">
        <v>21</v>
      </c>
      <c r="I110" s="75"/>
      <c r="J110" s="19">
        <v>30.2</v>
      </c>
      <c r="K110" s="22">
        <v>87.9</v>
      </c>
      <c r="L110" s="2">
        <v>946</v>
      </c>
      <c r="M110" s="2">
        <v>121</v>
      </c>
      <c r="N110" s="119">
        <v>3</v>
      </c>
      <c r="O110" s="14">
        <v>105</v>
      </c>
      <c r="P110" s="2">
        <f t="shared" si="2"/>
        <v>121</v>
      </c>
      <c r="Q110" s="113">
        <f t="shared" si="4"/>
        <v>0</v>
      </c>
    </row>
    <row r="111" spans="1:18" ht="18" customHeight="1" x14ac:dyDescent="0.3">
      <c r="A111" s="13" t="s">
        <v>255</v>
      </c>
      <c r="B111" s="4" t="s">
        <v>256</v>
      </c>
      <c r="C111" s="7">
        <v>10</v>
      </c>
      <c r="D111" s="7">
        <v>400</v>
      </c>
      <c r="F111" s="4" t="s">
        <v>257</v>
      </c>
      <c r="G111" s="118" t="s">
        <v>20</v>
      </c>
      <c r="H111" s="2" t="s">
        <v>25</v>
      </c>
      <c r="I111" s="75"/>
      <c r="J111" s="19">
        <v>27.2</v>
      </c>
      <c r="K111" s="22">
        <v>80.2</v>
      </c>
      <c r="L111" s="2">
        <v>950</v>
      </c>
      <c r="M111" s="2">
        <v>121</v>
      </c>
      <c r="N111" s="119">
        <v>3</v>
      </c>
      <c r="O111" s="14">
        <v>105</v>
      </c>
      <c r="P111" s="2">
        <f t="shared" si="2"/>
        <v>121</v>
      </c>
      <c r="Q111" s="113">
        <f t="shared" si="4"/>
        <v>0</v>
      </c>
    </row>
    <row r="112" spans="1:18" ht="18" customHeight="1" x14ac:dyDescent="0.3">
      <c r="A112" s="13" t="s">
        <v>258</v>
      </c>
      <c r="B112" s="4" t="s">
        <v>259</v>
      </c>
      <c r="C112" s="7">
        <v>4</v>
      </c>
      <c r="D112" s="7">
        <v>1930</v>
      </c>
      <c r="F112" s="4" t="s">
        <v>232</v>
      </c>
      <c r="G112" s="118" t="s">
        <v>20</v>
      </c>
      <c r="H112" s="2" t="s">
        <v>21</v>
      </c>
      <c r="I112" s="75"/>
      <c r="J112" s="19">
        <v>30.4</v>
      </c>
      <c r="K112" s="22">
        <v>87.1</v>
      </c>
      <c r="L112" s="17">
        <v>946</v>
      </c>
      <c r="M112" s="2">
        <v>121</v>
      </c>
      <c r="N112" s="121">
        <v>3</v>
      </c>
      <c r="O112" s="14">
        <v>105</v>
      </c>
      <c r="P112" s="2">
        <f t="shared" si="2"/>
        <v>121</v>
      </c>
      <c r="Q112" s="113">
        <f t="shared" si="4"/>
        <v>0</v>
      </c>
    </row>
    <row r="113" spans="1:18" ht="18" customHeight="1" x14ac:dyDescent="0.3">
      <c r="A113" s="13" t="s">
        <v>260</v>
      </c>
      <c r="B113" s="4" t="s">
        <v>261</v>
      </c>
      <c r="C113" s="7">
        <v>11</v>
      </c>
      <c r="D113" s="7">
        <v>2230</v>
      </c>
      <c r="F113" s="4" t="s">
        <v>262</v>
      </c>
      <c r="G113" s="118" t="s">
        <v>20</v>
      </c>
      <c r="H113" s="2" t="s">
        <v>25</v>
      </c>
      <c r="I113" s="76" t="s">
        <v>407</v>
      </c>
      <c r="J113" s="19">
        <v>26</v>
      </c>
      <c r="K113" s="22">
        <v>80.099999999999994</v>
      </c>
      <c r="L113" s="2">
        <v>984</v>
      </c>
      <c r="M113" s="2">
        <v>81</v>
      </c>
      <c r="N113" s="119">
        <v>1</v>
      </c>
      <c r="O113" s="14">
        <v>70</v>
      </c>
      <c r="P113" s="2">
        <f t="shared" si="2"/>
        <v>81</v>
      </c>
      <c r="Q113" s="113">
        <f t="shared" si="4"/>
        <v>0</v>
      </c>
    </row>
    <row r="114" spans="1:18" ht="18" customHeight="1" x14ac:dyDescent="0.3">
      <c r="A114" s="13" t="s">
        <v>260</v>
      </c>
      <c r="B114" s="4" t="s">
        <v>263</v>
      </c>
      <c r="C114" s="7">
        <v>11</v>
      </c>
      <c r="D114" s="7" t="s">
        <v>264</v>
      </c>
      <c r="E114" s="7" t="s">
        <v>331</v>
      </c>
      <c r="F114" s="4" t="s">
        <v>265</v>
      </c>
      <c r="G114" s="118" t="s">
        <v>18</v>
      </c>
      <c r="H114" s="2" t="s">
        <v>19</v>
      </c>
      <c r="I114" s="76" t="s">
        <v>406</v>
      </c>
      <c r="J114" s="19">
        <v>30.2</v>
      </c>
      <c r="K114" s="22">
        <v>89.6</v>
      </c>
      <c r="L114" s="2">
        <v>928</v>
      </c>
      <c r="M114" s="2">
        <v>121</v>
      </c>
      <c r="N114" s="119">
        <v>3</v>
      </c>
      <c r="O114" s="14">
        <v>105</v>
      </c>
      <c r="P114" s="2">
        <f t="shared" si="2"/>
        <v>121</v>
      </c>
      <c r="Q114" s="113">
        <f t="shared" si="4"/>
        <v>0</v>
      </c>
      <c r="R114" s="4" t="s">
        <v>405</v>
      </c>
    </row>
    <row r="115" spans="1:18" ht="18" customHeight="1" x14ac:dyDescent="0.3">
      <c r="A115" s="13" t="s">
        <v>266</v>
      </c>
      <c r="B115" s="4" t="s">
        <v>267</v>
      </c>
      <c r="C115" s="7">
        <v>21</v>
      </c>
      <c r="D115" s="7">
        <v>1030</v>
      </c>
      <c r="F115" s="4" t="s">
        <v>268</v>
      </c>
      <c r="G115" s="118" t="s">
        <v>20</v>
      </c>
      <c r="H115" s="2" t="s">
        <v>34</v>
      </c>
      <c r="I115" s="75"/>
      <c r="J115" s="19">
        <v>25.9</v>
      </c>
      <c r="K115" s="22">
        <v>81.7</v>
      </c>
      <c r="L115" s="17">
        <v>950</v>
      </c>
      <c r="M115" s="87">
        <v>121</v>
      </c>
      <c r="N115" s="119">
        <v>3</v>
      </c>
      <c r="O115" s="14">
        <v>105</v>
      </c>
      <c r="P115" s="2">
        <f t="shared" si="2"/>
        <v>121</v>
      </c>
      <c r="Q115" s="113">
        <f t="shared" si="4"/>
        <v>0</v>
      </c>
    </row>
    <row r="116" spans="1:18" ht="18" customHeight="1" x14ac:dyDescent="0.3">
      <c r="A116" s="13"/>
      <c r="C116" s="7"/>
      <c r="F116" s="21"/>
      <c r="G116" s="2"/>
      <c r="H116" s="16"/>
      <c r="I116" s="79"/>
      <c r="J116" s="16"/>
      <c r="K116" s="2"/>
      <c r="L116" s="17"/>
      <c r="M116" s="16"/>
      <c r="N116" s="16"/>
    </row>
    <row r="117" spans="1:18" ht="18" customHeight="1" x14ac:dyDescent="0.3">
      <c r="A117" s="13"/>
      <c r="C117" s="7"/>
      <c r="F117" s="21"/>
      <c r="G117" s="2"/>
      <c r="H117" s="16"/>
      <c r="I117" s="79"/>
      <c r="J117" s="16"/>
      <c r="K117" s="2"/>
      <c r="L117" s="17"/>
      <c r="M117" s="16"/>
      <c r="N117" s="16"/>
    </row>
    <row r="118" spans="1:18" ht="18" customHeight="1" x14ac:dyDescent="0.3">
      <c r="B118" s="4" t="s">
        <v>269</v>
      </c>
      <c r="C118" s="31"/>
    </row>
    <row r="119" spans="1:18" ht="18" customHeight="1" x14ac:dyDescent="0.3">
      <c r="C119" s="31"/>
    </row>
    <row r="120" spans="1:18" ht="18" customHeight="1" x14ac:dyDescent="0.3">
      <c r="B120" s="4" t="s">
        <v>270</v>
      </c>
      <c r="C120" s="31"/>
    </row>
    <row r="121" spans="1:18" ht="18" customHeight="1" x14ac:dyDescent="0.3">
      <c r="B121" s="4" t="s">
        <v>271</v>
      </c>
      <c r="C121" s="31"/>
    </row>
    <row r="122" spans="1:18" ht="18" customHeight="1" x14ac:dyDescent="0.3">
      <c r="B122" s="4" t="s">
        <v>272</v>
      </c>
      <c r="C122" s="31"/>
    </row>
    <row r="123" spans="1:18" ht="18" customHeight="1" x14ac:dyDescent="0.3">
      <c r="C123" s="31"/>
    </row>
    <row r="124" spans="1:18" ht="18" customHeight="1" x14ac:dyDescent="0.3">
      <c r="B124" s="4" t="s">
        <v>273</v>
      </c>
      <c r="C124" s="31"/>
    </row>
    <row r="125" spans="1:18" ht="18" customHeight="1" x14ac:dyDescent="0.3">
      <c r="B125" s="4" t="s">
        <v>274</v>
      </c>
      <c r="C125" s="31"/>
    </row>
    <row r="126" spans="1:18" ht="18" customHeight="1" x14ac:dyDescent="0.3">
      <c r="A126" s="1"/>
      <c r="C126" s="31"/>
      <c r="D126" s="32"/>
    </row>
    <row r="127" spans="1:18" ht="18" customHeight="1" x14ac:dyDescent="0.3">
      <c r="A127" s="1"/>
      <c r="B127" s="4" t="s">
        <v>275</v>
      </c>
      <c r="C127" s="31"/>
      <c r="D127" s="32"/>
    </row>
    <row r="128" spans="1:18" ht="18" customHeight="1" x14ac:dyDescent="0.25">
      <c r="A128" s="1"/>
      <c r="B128" s="4" t="s">
        <v>276</v>
      </c>
      <c r="C128" s="31"/>
      <c r="D128" s="32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Q128" s="34"/>
      <c r="R128" s="34"/>
    </row>
    <row r="129" spans="1:18" x14ac:dyDescent="0.25">
      <c r="A129" s="1"/>
      <c r="C129" s="31"/>
      <c r="D129" s="32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Q129" s="34"/>
      <c r="R129" s="34"/>
    </row>
    <row r="130" spans="1:18" ht="18" customHeight="1" x14ac:dyDescent="0.25">
      <c r="A130" s="1"/>
      <c r="B130" s="4" t="s">
        <v>277</v>
      </c>
      <c r="C130" s="31"/>
      <c r="D130" s="32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Q130" s="34"/>
      <c r="R130" s="34"/>
    </row>
    <row r="131" spans="1:18" ht="18" customHeight="1" x14ac:dyDescent="0.25">
      <c r="A131" s="1"/>
      <c r="B131" s="4" t="s">
        <v>278</v>
      </c>
      <c r="C131" s="5"/>
      <c r="D131" s="32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Q131" s="34"/>
      <c r="R131" s="34"/>
    </row>
    <row r="132" spans="1:18" ht="18" customHeight="1" x14ac:dyDescent="0.25">
      <c r="A132" s="1"/>
      <c r="C132" s="5"/>
      <c r="D132" s="32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Q132" s="34"/>
      <c r="R132" s="34"/>
    </row>
    <row r="133" spans="1:18" ht="18" customHeight="1" x14ac:dyDescent="0.25">
      <c r="A133" s="1"/>
      <c r="B133" s="4" t="s">
        <v>279</v>
      </c>
      <c r="C133" s="5"/>
      <c r="D133" s="32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Q133" s="34"/>
      <c r="R133" s="34"/>
    </row>
    <row r="134" spans="1:18" x14ac:dyDescent="0.25">
      <c r="A134" s="1"/>
      <c r="B134" s="4" t="s">
        <v>280</v>
      </c>
      <c r="C134" s="5"/>
      <c r="D134" s="32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Q134" s="34"/>
      <c r="R134" s="34"/>
    </row>
    <row r="135" spans="1:18" ht="18" customHeight="1" x14ac:dyDescent="0.25">
      <c r="A135" s="1"/>
      <c r="C135" s="5"/>
      <c r="D135" s="32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Q135" s="34"/>
      <c r="R135" s="34"/>
    </row>
    <row r="136" spans="1:18" ht="18" customHeight="1" x14ac:dyDescent="0.25">
      <c r="A136" s="1"/>
      <c r="B136" s="4" t="s">
        <v>281</v>
      </c>
      <c r="C136" s="5"/>
      <c r="D136" s="32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Q136" s="34"/>
      <c r="R136" s="34"/>
    </row>
    <row r="137" spans="1:18" ht="18" customHeight="1" x14ac:dyDescent="0.25">
      <c r="A137" s="1"/>
      <c r="B137" s="4" t="s">
        <v>282</v>
      </c>
      <c r="C137" s="5"/>
      <c r="D137" s="32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Q137" s="34"/>
      <c r="R137" s="34"/>
    </row>
    <row r="138" spans="1:18" ht="18" customHeight="1" x14ac:dyDescent="0.25">
      <c r="A138" s="1"/>
      <c r="B138" s="4" t="s">
        <v>283</v>
      </c>
      <c r="C138" s="5"/>
      <c r="D138" s="32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Q138" s="34"/>
      <c r="R138" s="34"/>
    </row>
    <row r="139" spans="1:18" ht="18" customHeight="1" x14ac:dyDescent="0.25">
      <c r="A139" s="1"/>
      <c r="B139" s="4" t="s">
        <v>284</v>
      </c>
      <c r="C139" s="5"/>
      <c r="D139" s="32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Q139" s="34"/>
      <c r="R139" s="34"/>
    </row>
    <row r="140" spans="1:18" x14ac:dyDescent="0.25">
      <c r="A140" s="1"/>
      <c r="C140" s="5"/>
      <c r="D140" s="32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Q140" s="34"/>
      <c r="R140" s="34"/>
    </row>
    <row r="141" spans="1:18" ht="18" customHeight="1" x14ac:dyDescent="0.25">
      <c r="A141" s="1"/>
      <c r="B141" s="4" t="s">
        <v>285</v>
      </c>
      <c r="C141" s="5"/>
      <c r="D141" s="32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Q141" s="34"/>
      <c r="R141" s="34"/>
    </row>
    <row r="142" spans="1:18" ht="18" customHeight="1" x14ac:dyDescent="0.25">
      <c r="A142" s="1"/>
      <c r="B142" s="4" t="s">
        <v>286</v>
      </c>
      <c r="C142" s="5"/>
      <c r="D142" s="32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Q142" s="34"/>
      <c r="R142" s="34"/>
    </row>
    <row r="143" spans="1:18" ht="18" customHeight="1" x14ac:dyDescent="0.25">
      <c r="A143" s="1"/>
      <c r="B143" s="4" t="s">
        <v>287</v>
      </c>
      <c r="C143" s="5"/>
      <c r="D143" s="32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Q143" s="34"/>
      <c r="R143" s="34"/>
    </row>
    <row r="144" spans="1:18" ht="18" customHeight="1" x14ac:dyDescent="0.25">
      <c r="A144" s="1"/>
      <c r="C144" s="5"/>
      <c r="D144" s="32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Q144" s="34"/>
      <c r="R144" s="34"/>
    </row>
    <row r="145" spans="1:18" ht="18" customHeight="1" x14ac:dyDescent="0.25">
      <c r="A145" s="1"/>
      <c r="B145" s="4" t="s">
        <v>288</v>
      </c>
      <c r="C145" s="5"/>
      <c r="D145" s="32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Q145" s="34"/>
      <c r="R145" s="34"/>
    </row>
    <row r="146" spans="1:18" ht="18" customHeight="1" x14ac:dyDescent="0.25">
      <c r="A146" s="1"/>
      <c r="C146" s="5"/>
      <c r="D146" s="32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Q146" s="34"/>
      <c r="R146" s="34"/>
    </row>
    <row r="147" spans="1:18" x14ac:dyDescent="0.25">
      <c r="A147" s="1"/>
      <c r="B147" s="4" t="s">
        <v>289</v>
      </c>
      <c r="C147" s="5"/>
      <c r="D147" s="32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Q147" s="34"/>
      <c r="R147" s="34"/>
    </row>
    <row r="148" spans="1:18" ht="18" customHeight="1" x14ac:dyDescent="0.25">
      <c r="A148" s="1"/>
      <c r="B148" s="4" t="s">
        <v>290</v>
      </c>
      <c r="C148" s="5"/>
      <c r="D148" s="32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Q148" s="34"/>
      <c r="R148" s="34"/>
    </row>
    <row r="149" spans="1:18" ht="18" customHeight="1" x14ac:dyDescent="0.25">
      <c r="A149" s="1"/>
      <c r="B149" s="4" t="s">
        <v>291</v>
      </c>
      <c r="C149" s="5"/>
      <c r="D149" s="32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Q149" s="34"/>
      <c r="R149" s="34"/>
    </row>
    <row r="150" spans="1:18" ht="18" customHeight="1" x14ac:dyDescent="0.25">
      <c r="A150" s="1"/>
      <c r="B150" s="4" t="s">
        <v>292</v>
      </c>
      <c r="C150" s="5"/>
      <c r="D150" s="32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Q150" s="34"/>
      <c r="R150" s="34"/>
    </row>
    <row r="151" spans="1:18" ht="18" customHeight="1" x14ac:dyDescent="0.25">
      <c r="A151" s="1"/>
      <c r="B151" s="4" t="s">
        <v>293</v>
      </c>
      <c r="C151" s="5"/>
      <c r="D151" s="32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Q151" s="34"/>
      <c r="R151" s="34"/>
    </row>
    <row r="152" spans="1:18" ht="18" customHeight="1" x14ac:dyDescent="0.25">
      <c r="A152" s="1"/>
      <c r="B152" s="4" t="s">
        <v>294</v>
      </c>
      <c r="C152" s="5"/>
      <c r="D152" s="32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Q152" s="34"/>
      <c r="R152" s="34"/>
    </row>
    <row r="153" spans="1:18" ht="18" customHeight="1" x14ac:dyDescent="0.25">
      <c r="A153" s="1"/>
      <c r="B153" s="4" t="s">
        <v>295</v>
      </c>
      <c r="C153" s="5"/>
      <c r="D153" s="32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Q153" s="34"/>
      <c r="R153" s="34"/>
    </row>
    <row r="154" spans="1:18" ht="18" customHeight="1" x14ac:dyDescent="0.25">
      <c r="A154" s="1"/>
      <c r="B154" s="4" t="s">
        <v>296</v>
      </c>
      <c r="C154" s="5"/>
      <c r="D154" s="32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Q154" s="34"/>
      <c r="R154" s="34"/>
    </row>
    <row r="155" spans="1:18" x14ac:dyDescent="0.25">
      <c r="A155" s="1"/>
      <c r="B155" s="4" t="s">
        <v>297</v>
      </c>
      <c r="C155" s="5"/>
      <c r="D155" s="32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Q155" s="34"/>
      <c r="R155" s="34"/>
    </row>
    <row r="156" spans="1:18" ht="18" customHeight="1" x14ac:dyDescent="0.25">
      <c r="A156" s="1"/>
      <c r="B156" s="4" t="s">
        <v>298</v>
      </c>
      <c r="C156" s="5"/>
      <c r="D156" s="32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Q156" s="34"/>
      <c r="R156" s="34"/>
    </row>
    <row r="157" spans="1:18" ht="18" customHeight="1" x14ac:dyDescent="0.25">
      <c r="A157" s="1"/>
      <c r="B157" s="4" t="s">
        <v>299</v>
      </c>
      <c r="C157" s="5"/>
      <c r="D157" s="32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Q157" s="34"/>
      <c r="R157" s="34"/>
    </row>
    <row r="158" spans="1:18" ht="18" customHeight="1" x14ac:dyDescent="0.25">
      <c r="A158" s="1"/>
      <c r="B158" s="4" t="s">
        <v>300</v>
      </c>
      <c r="C158" s="5"/>
      <c r="D158" s="32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Q158" s="34"/>
      <c r="R158" s="34"/>
    </row>
    <row r="159" spans="1:18" ht="18" customHeight="1" x14ac:dyDescent="0.25">
      <c r="A159" s="1"/>
      <c r="B159" s="4" t="s">
        <v>301</v>
      </c>
      <c r="C159" s="5"/>
      <c r="D159" s="32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Q159" s="34"/>
      <c r="R159" s="34"/>
    </row>
    <row r="160" spans="1:18" ht="18" customHeight="1" x14ac:dyDescent="0.25">
      <c r="A160" s="1"/>
      <c r="B160" s="4" t="s">
        <v>302</v>
      </c>
      <c r="C160" s="5"/>
      <c r="D160" s="32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Q160" s="34"/>
      <c r="R160" s="34"/>
    </row>
    <row r="161" spans="1:18" ht="18" customHeight="1" x14ac:dyDescent="0.25">
      <c r="A161" s="1"/>
      <c r="B161" s="4" t="s">
        <v>303</v>
      </c>
      <c r="C161" s="5"/>
      <c r="D161" s="32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Q161" s="34"/>
      <c r="R161" s="34"/>
    </row>
    <row r="162" spans="1:18" ht="18" customHeight="1" x14ac:dyDescent="0.25">
      <c r="A162" s="1"/>
      <c r="C162" s="5"/>
      <c r="D162" s="32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Q162" s="34"/>
      <c r="R162" s="34"/>
    </row>
    <row r="163" spans="1:18" ht="18" customHeight="1" x14ac:dyDescent="0.25">
      <c r="A163" s="1"/>
      <c r="B163" s="4" t="s">
        <v>304</v>
      </c>
      <c r="C163" s="5"/>
      <c r="D163" s="32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Q163" s="34"/>
      <c r="R163" s="34"/>
    </row>
    <row r="164" spans="1:18" ht="18" customHeight="1" x14ac:dyDescent="0.25">
      <c r="A164" s="1"/>
      <c r="B164" s="4" t="s">
        <v>305</v>
      </c>
      <c r="C164" s="5"/>
      <c r="D164" s="32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Q164" s="34"/>
      <c r="R164" s="34"/>
    </row>
    <row r="165" spans="1:18" ht="18" customHeight="1" x14ac:dyDescent="0.25">
      <c r="A165" s="1"/>
      <c r="B165" s="4" t="s">
        <v>306</v>
      </c>
      <c r="C165" s="5"/>
      <c r="D165" s="32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Q165" s="34"/>
      <c r="R165" s="34"/>
    </row>
    <row r="166" spans="1:18" x14ac:dyDescent="0.25">
      <c r="A166" s="1"/>
      <c r="B166" s="4" t="s">
        <v>307</v>
      </c>
      <c r="C166" s="5"/>
      <c r="D166" s="32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Q166" s="34"/>
      <c r="R166" s="34"/>
    </row>
    <row r="167" spans="1:18" ht="18" customHeight="1" x14ac:dyDescent="0.25">
      <c r="A167" s="1"/>
      <c r="C167" s="5"/>
      <c r="D167" s="32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Q167" s="34"/>
      <c r="R167" s="34"/>
    </row>
    <row r="168" spans="1:18" ht="18" customHeight="1" x14ac:dyDescent="0.25">
      <c r="A168" s="1"/>
      <c r="B168" s="4" t="s">
        <v>308</v>
      </c>
      <c r="C168" s="5"/>
      <c r="D168" s="32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Q168" s="34"/>
      <c r="R168" s="34"/>
    </row>
    <row r="169" spans="1:18" ht="18" customHeight="1" x14ac:dyDescent="0.25">
      <c r="A169" s="1"/>
      <c r="B169" s="4" t="s">
        <v>309</v>
      </c>
      <c r="C169" s="5"/>
      <c r="D169" s="32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Q169" s="34"/>
      <c r="R169" s="34"/>
    </row>
    <row r="170" spans="1:18" ht="18" customHeight="1" x14ac:dyDescent="0.25">
      <c r="A170" s="1"/>
      <c r="B170" s="4" t="s">
        <v>310</v>
      </c>
      <c r="C170" s="5"/>
      <c r="D170" s="32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Q170" s="34"/>
      <c r="R170" s="34"/>
    </row>
    <row r="171" spans="1:18" ht="18" customHeight="1" x14ac:dyDescent="0.25">
      <c r="A171" s="1"/>
      <c r="B171" s="4" t="s">
        <v>311</v>
      </c>
      <c r="C171" s="5"/>
      <c r="D171" s="32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Q171" s="34"/>
      <c r="R171" s="34"/>
    </row>
    <row r="172" spans="1:18" ht="18" customHeight="1" x14ac:dyDescent="0.25">
      <c r="A172" s="1"/>
      <c r="B172" s="4" t="s">
        <v>312</v>
      </c>
      <c r="C172" s="5"/>
      <c r="D172" s="32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Q172" s="34"/>
      <c r="R172" s="34"/>
    </row>
    <row r="173" spans="1:18" ht="18" customHeight="1" x14ac:dyDescent="0.25">
      <c r="A173" s="1"/>
      <c r="C173" s="5"/>
      <c r="D173" s="32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Q173" s="34"/>
      <c r="R173" s="34"/>
    </row>
    <row r="174" spans="1:18" ht="18" customHeight="1" x14ac:dyDescent="0.25">
      <c r="A174" s="1"/>
      <c r="B174" s="4" t="s">
        <v>313</v>
      </c>
      <c r="C174" s="5"/>
      <c r="D174" s="32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Q174" s="34"/>
      <c r="R174" s="34"/>
    </row>
    <row r="175" spans="1:18" ht="18" customHeight="1" x14ac:dyDescent="0.25">
      <c r="A175" s="1"/>
      <c r="B175" s="4" t="s">
        <v>314</v>
      </c>
      <c r="C175" s="5"/>
      <c r="D175" s="32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Q175" s="34"/>
      <c r="R175" s="34"/>
    </row>
    <row r="176" spans="1:18" ht="18" customHeight="1" x14ac:dyDescent="0.25">
      <c r="A176" s="1"/>
      <c r="B176" s="4" t="s">
        <v>315</v>
      </c>
      <c r="C176" s="5"/>
      <c r="D176" s="32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Q176" s="34"/>
      <c r="R176" s="34"/>
    </row>
    <row r="177" spans="1:18" ht="18" customHeight="1" x14ac:dyDescent="0.25">
      <c r="A177" s="1"/>
      <c r="C177" s="5"/>
      <c r="D177" s="32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Q177" s="34"/>
      <c r="R177" s="34"/>
    </row>
    <row r="178" spans="1:18" ht="18" customHeight="1" x14ac:dyDescent="0.25">
      <c r="A178" s="1"/>
      <c r="B178" s="4" t="s">
        <v>316</v>
      </c>
      <c r="C178" s="5"/>
      <c r="D178" s="32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Q178" s="34"/>
      <c r="R178" s="34"/>
    </row>
    <row r="179" spans="1:18" ht="18" customHeight="1" x14ac:dyDescent="0.25">
      <c r="A179" s="1"/>
      <c r="B179" s="4" t="s">
        <v>317</v>
      </c>
      <c r="C179" s="5"/>
      <c r="D179" s="32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Q179" s="34"/>
      <c r="R179" s="34"/>
    </row>
    <row r="180" spans="1:18" x14ac:dyDescent="0.25">
      <c r="A180" s="1"/>
      <c r="B180" s="4" t="s">
        <v>318</v>
      </c>
      <c r="C180" s="5"/>
      <c r="D180" s="32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Q180" s="34"/>
      <c r="R180" s="34"/>
    </row>
    <row r="181" spans="1:18" ht="18" customHeight="1" x14ac:dyDescent="0.25">
      <c r="A181" s="1"/>
      <c r="C181" s="5"/>
      <c r="D181" s="32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Q181" s="34"/>
      <c r="R181" s="34"/>
    </row>
    <row r="182" spans="1:18" ht="18" customHeight="1" x14ac:dyDescent="0.25">
      <c r="A182" s="1"/>
      <c r="B182" s="4" t="s">
        <v>319</v>
      </c>
      <c r="C182" s="5"/>
      <c r="D182" s="32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Q182" s="34"/>
      <c r="R182" s="34"/>
    </row>
    <row r="183" spans="1:18" ht="18" customHeight="1" x14ac:dyDescent="0.25">
      <c r="A183" s="1"/>
      <c r="B183" s="4" t="s">
        <v>320</v>
      </c>
      <c r="C183" s="5"/>
      <c r="D183" s="32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Q183" s="34"/>
      <c r="R183" s="34"/>
    </row>
    <row r="184" spans="1:18" x14ac:dyDescent="0.25">
      <c r="A184" s="1"/>
      <c r="B184" s="4" t="s">
        <v>321</v>
      </c>
      <c r="C184" s="5"/>
      <c r="D184" s="32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Q184" s="34"/>
      <c r="R184" s="34"/>
    </row>
    <row r="185" spans="1:18" ht="18" customHeight="1" x14ac:dyDescent="0.25">
      <c r="A185" s="1"/>
      <c r="B185" s="4" t="s">
        <v>322</v>
      </c>
      <c r="C185" s="5"/>
      <c r="D185" s="32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Q185" s="34"/>
      <c r="R185" s="34"/>
    </row>
    <row r="186" spans="1:18" ht="18" customHeight="1" x14ac:dyDescent="0.25">
      <c r="A186" s="1"/>
      <c r="C186" s="5"/>
      <c r="D186" s="32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Q186" s="34"/>
      <c r="R186" s="34"/>
    </row>
    <row r="187" spans="1:18" ht="18" customHeight="1" x14ac:dyDescent="0.25">
      <c r="A187" s="1"/>
      <c r="C187" s="5"/>
      <c r="D187" s="32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Q187" s="34"/>
      <c r="R187" s="34"/>
    </row>
    <row r="188" spans="1:18" ht="18" customHeight="1" x14ac:dyDescent="0.25">
      <c r="A188" s="1"/>
      <c r="C188" s="5"/>
      <c r="D188" s="32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Q188" s="34"/>
      <c r="R188" s="34"/>
    </row>
    <row r="189" spans="1:18" ht="18" customHeight="1" x14ac:dyDescent="0.25">
      <c r="A189" s="1"/>
      <c r="C189" s="5"/>
      <c r="D189" s="32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Q189" s="34"/>
      <c r="R189" s="34"/>
    </row>
    <row r="190" spans="1:18" x14ac:dyDescent="0.25">
      <c r="A190" s="1"/>
      <c r="B190" s="1"/>
      <c r="C190" s="5"/>
      <c r="D190" s="32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Q190" s="34"/>
      <c r="R190" s="34"/>
    </row>
    <row r="191" spans="1:18" ht="18" customHeight="1" x14ac:dyDescent="0.25">
      <c r="A191" s="1"/>
      <c r="B191" s="1"/>
      <c r="C191" s="5"/>
      <c r="D191" s="32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Q191" s="34"/>
      <c r="R191" s="34"/>
    </row>
    <row r="192" spans="1:18" ht="18" customHeight="1" x14ac:dyDescent="0.25">
      <c r="A192" s="1"/>
      <c r="B192" s="1"/>
      <c r="C192" s="5"/>
      <c r="D192" s="32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Q192" s="34"/>
      <c r="R192" s="34"/>
    </row>
    <row r="193" spans="1:18" ht="18" customHeight="1" x14ac:dyDescent="0.25">
      <c r="A193" s="1"/>
      <c r="B193" s="1"/>
      <c r="C193" s="5"/>
      <c r="D193" s="32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Q193" s="34"/>
      <c r="R193" s="34"/>
    </row>
    <row r="194" spans="1:18" ht="18" customHeight="1" x14ac:dyDescent="0.25">
      <c r="A194" s="1"/>
      <c r="B194" s="1"/>
      <c r="C194" s="5"/>
      <c r="D194" s="32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Q194" s="34"/>
      <c r="R194" s="34"/>
    </row>
    <row r="195" spans="1:18" ht="18" customHeight="1" x14ac:dyDescent="0.25">
      <c r="A195" s="1"/>
      <c r="B195" s="1"/>
      <c r="C195" s="5"/>
      <c r="D195" s="32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Q195" s="34"/>
      <c r="R195" s="34"/>
    </row>
    <row r="196" spans="1:18" x14ac:dyDescent="0.25">
      <c r="A196" s="1"/>
      <c r="B196" s="1"/>
      <c r="C196" s="5"/>
      <c r="D196" s="32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Q196" s="34"/>
      <c r="R196" s="34"/>
    </row>
    <row r="197" spans="1:18" ht="18" customHeight="1" x14ac:dyDescent="0.25">
      <c r="A197" s="1"/>
      <c r="B197" s="1"/>
      <c r="C197" s="5"/>
      <c r="D197" s="32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Q197" s="34"/>
      <c r="R197" s="34"/>
    </row>
    <row r="198" spans="1:18" ht="18" customHeight="1" x14ac:dyDescent="0.25">
      <c r="A198" s="1"/>
      <c r="B198" s="1"/>
      <c r="C198" s="5"/>
      <c r="D198" s="32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Q198" s="34"/>
      <c r="R198" s="34"/>
    </row>
    <row r="199" spans="1:18" ht="18" customHeight="1" x14ac:dyDescent="0.25">
      <c r="A199" s="1"/>
      <c r="B199" s="1"/>
      <c r="C199" s="5"/>
      <c r="D199" s="32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Q199" s="34"/>
      <c r="R199" s="34"/>
    </row>
    <row r="200" spans="1:18" ht="18" customHeight="1" x14ac:dyDescent="0.25">
      <c r="A200" s="1"/>
      <c r="B200" s="1"/>
      <c r="C200" s="5"/>
      <c r="D200" s="32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Q200" s="34"/>
      <c r="R200" s="34"/>
    </row>
  </sheetData>
  <mergeCells count="2">
    <mergeCell ref="O3:Q3"/>
    <mergeCell ref="G3:N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FFFF"/>
  </sheetPr>
  <dimension ref="A1:N154"/>
  <sheetViews>
    <sheetView workbookViewId="0"/>
  </sheetViews>
  <sheetFormatPr defaultColWidth="10.875" defaultRowHeight="19.5" x14ac:dyDescent="0.25"/>
  <cols>
    <col min="1" max="1" width="21.375" style="4" customWidth="1"/>
    <col min="2" max="2" width="19" style="4" customWidth="1"/>
    <col min="3" max="3" width="9" style="1" bestFit="1" customWidth="1"/>
    <col min="4" max="4" width="10.125" style="1" bestFit="1" customWidth="1"/>
    <col min="5" max="5" width="10.125" style="1" customWidth="1"/>
    <col min="6" max="6" width="38.875" style="4" customWidth="1"/>
    <col min="7" max="7" width="10.875" style="1"/>
    <col min="8" max="8" width="12.625" style="1" bestFit="1" customWidth="1"/>
    <col min="9" max="11" width="10.875" style="1"/>
    <col min="12" max="12" width="11.625" style="1" bestFit="1" customWidth="1"/>
    <col min="13" max="16384" width="10.875" style="1"/>
  </cols>
  <sheetData>
    <row r="1" spans="1:14" x14ac:dyDescent="0.25">
      <c r="A1" s="6" t="s">
        <v>446</v>
      </c>
    </row>
    <row r="2" spans="1:14" x14ac:dyDescent="0.25">
      <c r="A2" s="3"/>
      <c r="B2" s="1"/>
      <c r="C2" s="4"/>
      <c r="H2" s="34"/>
      <c r="I2" s="34"/>
      <c r="J2" s="34"/>
      <c r="K2" s="91" t="s">
        <v>456</v>
      </c>
      <c r="L2" s="34"/>
      <c r="M2" s="34"/>
      <c r="N2" s="34"/>
    </row>
    <row r="3" spans="1:14" ht="44.1" customHeight="1" x14ac:dyDescent="0.25">
      <c r="A3" s="6"/>
      <c r="C3" s="152" t="s">
        <v>452</v>
      </c>
      <c r="D3" s="153"/>
      <c r="E3" s="146"/>
      <c r="F3" s="9"/>
      <c r="H3" s="147" t="s">
        <v>454</v>
      </c>
      <c r="I3" s="91" t="s">
        <v>427</v>
      </c>
      <c r="J3" s="147" t="s">
        <v>429</v>
      </c>
      <c r="K3" s="34"/>
      <c r="L3" s="147" t="s">
        <v>455</v>
      </c>
      <c r="M3" s="91" t="s">
        <v>427</v>
      </c>
      <c r="N3" s="147" t="s">
        <v>429</v>
      </c>
    </row>
    <row r="4" spans="1:14" ht="20.25" thickBot="1" x14ac:dyDescent="0.3">
      <c r="A4" s="41" t="s">
        <v>1</v>
      </c>
      <c r="B4" s="41" t="s">
        <v>2</v>
      </c>
      <c r="C4" s="36" t="s">
        <v>7</v>
      </c>
      <c r="D4" s="117" t="s">
        <v>10</v>
      </c>
      <c r="E4" s="148"/>
      <c r="F4" s="100" t="s">
        <v>14</v>
      </c>
      <c r="H4" s="91">
        <v>1</v>
      </c>
      <c r="I4" s="14">
        <v>23</v>
      </c>
      <c r="J4" s="33">
        <v>4</v>
      </c>
      <c r="L4" s="91">
        <v>1</v>
      </c>
      <c r="M4" s="14">
        <v>23</v>
      </c>
      <c r="N4" s="14">
        <v>3</v>
      </c>
    </row>
    <row r="5" spans="1:14" x14ac:dyDescent="0.25">
      <c r="A5" s="18" t="s">
        <v>199</v>
      </c>
      <c r="B5" s="18" t="s">
        <v>200</v>
      </c>
      <c r="C5" s="2" t="s">
        <v>21</v>
      </c>
      <c r="D5" s="121">
        <v>1</v>
      </c>
      <c r="E5" s="17">
        <v>1</v>
      </c>
      <c r="H5" s="91">
        <v>2</v>
      </c>
      <c r="I5" s="14">
        <v>16</v>
      </c>
      <c r="J5" s="33">
        <v>4</v>
      </c>
      <c r="L5" s="91">
        <v>2</v>
      </c>
      <c r="M5" s="14">
        <v>14</v>
      </c>
      <c r="N5" s="14">
        <v>5</v>
      </c>
    </row>
    <row r="6" spans="1:14" x14ac:dyDescent="0.25">
      <c r="A6" s="13" t="s">
        <v>236</v>
      </c>
      <c r="B6" s="4" t="s">
        <v>237</v>
      </c>
      <c r="C6" s="2" t="s">
        <v>21</v>
      </c>
      <c r="D6" s="121">
        <v>1</v>
      </c>
      <c r="E6" s="17">
        <f>E5+1</f>
        <v>2</v>
      </c>
      <c r="H6" s="91">
        <v>3</v>
      </c>
      <c r="I6" s="14">
        <v>15</v>
      </c>
      <c r="J6" s="33">
        <v>4</v>
      </c>
      <c r="L6" s="91">
        <v>3</v>
      </c>
      <c r="M6" s="14">
        <v>18</v>
      </c>
      <c r="N6" s="14">
        <v>3</v>
      </c>
    </row>
    <row r="7" spans="1:14" x14ac:dyDescent="0.25">
      <c r="A7" s="18" t="s">
        <v>169</v>
      </c>
      <c r="B7" s="18" t="s">
        <v>170</v>
      </c>
      <c r="C7" s="2" t="s">
        <v>21</v>
      </c>
      <c r="D7" s="121">
        <v>1</v>
      </c>
      <c r="E7" s="17">
        <f t="shared" ref="E7:E70" si="0">E6+1</f>
        <v>3</v>
      </c>
      <c r="H7" s="91">
        <v>4</v>
      </c>
      <c r="I7" s="14">
        <v>10</v>
      </c>
      <c r="J7" s="33">
        <v>1</v>
      </c>
      <c r="L7" s="91">
        <v>4</v>
      </c>
      <c r="M7" s="14">
        <v>8</v>
      </c>
      <c r="N7" s="14">
        <v>0</v>
      </c>
    </row>
    <row r="8" spans="1:14" x14ac:dyDescent="0.25">
      <c r="A8" s="18" t="s">
        <v>171</v>
      </c>
      <c r="B8" s="18" t="s">
        <v>172</v>
      </c>
      <c r="C8" s="2" t="s">
        <v>21</v>
      </c>
      <c r="D8" s="121">
        <v>1</v>
      </c>
      <c r="E8" s="17">
        <f t="shared" si="0"/>
        <v>4</v>
      </c>
      <c r="F8" s="6" t="s">
        <v>408</v>
      </c>
      <c r="H8" s="91">
        <v>5</v>
      </c>
      <c r="I8" s="14">
        <v>2</v>
      </c>
      <c r="J8" s="33">
        <v>0</v>
      </c>
      <c r="L8" s="91">
        <v>5</v>
      </c>
      <c r="M8" s="14">
        <v>2</v>
      </c>
      <c r="N8" s="14">
        <v>0</v>
      </c>
    </row>
    <row r="9" spans="1:14" x14ac:dyDescent="0.25">
      <c r="A9" s="18" t="s">
        <v>193</v>
      </c>
      <c r="B9" s="18" t="s">
        <v>194</v>
      </c>
      <c r="C9" s="2" t="s">
        <v>21</v>
      </c>
      <c r="D9" s="119">
        <v>1</v>
      </c>
      <c r="E9" s="17">
        <f t="shared" si="0"/>
        <v>5</v>
      </c>
      <c r="H9" s="34"/>
      <c r="I9" s="34"/>
      <c r="J9" s="34"/>
      <c r="K9" s="34"/>
      <c r="L9" s="34"/>
      <c r="M9" s="34"/>
      <c r="N9" s="34"/>
    </row>
    <row r="10" spans="1:14" x14ac:dyDescent="0.25">
      <c r="A10" s="13" t="s">
        <v>142</v>
      </c>
      <c r="B10" s="4" t="s">
        <v>143</v>
      </c>
      <c r="C10" s="2" t="s">
        <v>21</v>
      </c>
      <c r="D10" s="121">
        <v>1</v>
      </c>
      <c r="E10" s="17">
        <f t="shared" si="0"/>
        <v>6</v>
      </c>
      <c r="H10" s="34"/>
      <c r="I10" s="34"/>
      <c r="J10" s="34"/>
      <c r="K10" s="91"/>
      <c r="L10" s="34"/>
      <c r="M10" s="34"/>
      <c r="N10" s="34"/>
    </row>
    <row r="11" spans="1:14" x14ac:dyDescent="0.25">
      <c r="A11" s="13" t="s">
        <v>51</v>
      </c>
      <c r="B11" s="4" t="s">
        <v>52</v>
      </c>
      <c r="C11" s="2" t="s">
        <v>21</v>
      </c>
      <c r="D11" s="121">
        <v>1</v>
      </c>
      <c r="E11" s="17">
        <f t="shared" si="0"/>
        <v>7</v>
      </c>
      <c r="F11" s="18" t="s">
        <v>326</v>
      </c>
    </row>
    <row r="12" spans="1:14" x14ac:dyDescent="0.25">
      <c r="A12" s="13" t="s">
        <v>61</v>
      </c>
      <c r="B12" s="4" t="s">
        <v>62</v>
      </c>
      <c r="C12" s="2" t="s">
        <v>21</v>
      </c>
      <c r="D12" s="121">
        <v>1</v>
      </c>
      <c r="E12" s="17">
        <f t="shared" si="0"/>
        <v>8</v>
      </c>
      <c r="F12" s="18"/>
    </row>
    <row r="13" spans="1:14" x14ac:dyDescent="0.25">
      <c r="A13" s="13" t="s">
        <v>81</v>
      </c>
      <c r="B13" s="4" t="s">
        <v>82</v>
      </c>
      <c r="C13" s="2" t="s">
        <v>21</v>
      </c>
      <c r="D13" s="121">
        <v>1</v>
      </c>
      <c r="E13" s="17">
        <f t="shared" si="0"/>
        <v>9</v>
      </c>
      <c r="F13" s="18"/>
    </row>
    <row r="14" spans="1:14" x14ac:dyDescent="0.25">
      <c r="A14" s="13" t="s">
        <v>216</v>
      </c>
      <c r="B14" s="4" t="s">
        <v>217</v>
      </c>
      <c r="C14" s="2" t="s">
        <v>34</v>
      </c>
      <c r="D14" s="119">
        <v>1</v>
      </c>
      <c r="E14" s="17">
        <f t="shared" si="0"/>
        <v>10</v>
      </c>
    </row>
    <row r="15" spans="1:14" x14ac:dyDescent="0.25">
      <c r="A15" s="18" t="s">
        <v>397</v>
      </c>
      <c r="B15" s="142" t="s">
        <v>394</v>
      </c>
      <c r="C15" s="144" t="s">
        <v>34</v>
      </c>
      <c r="D15" s="121">
        <v>1</v>
      </c>
      <c r="E15" s="17">
        <f t="shared" si="0"/>
        <v>11</v>
      </c>
      <c r="F15" s="4" t="s">
        <v>398</v>
      </c>
    </row>
    <row r="16" spans="1:14" x14ac:dyDescent="0.25">
      <c r="A16" s="18" t="s">
        <v>190</v>
      </c>
      <c r="B16" s="18" t="s">
        <v>191</v>
      </c>
      <c r="C16" s="2" t="s">
        <v>34</v>
      </c>
      <c r="D16" s="119">
        <v>1</v>
      </c>
      <c r="E16" s="17">
        <f t="shared" si="0"/>
        <v>12</v>
      </c>
    </row>
    <row r="17" spans="1:6" x14ac:dyDescent="0.25">
      <c r="A17" s="13" t="s">
        <v>243</v>
      </c>
      <c r="B17" s="4" t="s">
        <v>244</v>
      </c>
      <c r="C17" s="2" t="s">
        <v>34</v>
      </c>
      <c r="D17" s="119">
        <v>1</v>
      </c>
      <c r="E17" s="17">
        <f t="shared" si="0"/>
        <v>13</v>
      </c>
      <c r="F17" s="4" t="s">
        <v>404</v>
      </c>
    </row>
    <row r="18" spans="1:6" x14ac:dyDescent="0.25">
      <c r="A18" s="13" t="s">
        <v>31</v>
      </c>
      <c r="B18" s="4" t="s">
        <v>32</v>
      </c>
      <c r="C18" s="2" t="s">
        <v>34</v>
      </c>
      <c r="D18" s="119">
        <v>1</v>
      </c>
      <c r="E18" s="17">
        <f t="shared" si="0"/>
        <v>14</v>
      </c>
      <c r="F18" s="18" t="s">
        <v>326</v>
      </c>
    </row>
    <row r="19" spans="1:6" x14ac:dyDescent="0.25">
      <c r="A19" s="18" t="s">
        <v>368</v>
      </c>
      <c r="B19" s="141">
        <v>17511</v>
      </c>
      <c r="C19" s="2" t="s">
        <v>34</v>
      </c>
      <c r="D19" s="137">
        <v>1</v>
      </c>
      <c r="E19" s="17">
        <f t="shared" si="0"/>
        <v>15</v>
      </c>
      <c r="F19" s="6"/>
    </row>
    <row r="20" spans="1:6" x14ac:dyDescent="0.25">
      <c r="A20" s="13" t="s">
        <v>83</v>
      </c>
      <c r="B20" s="4" t="s">
        <v>84</v>
      </c>
      <c r="C20" s="2" t="s">
        <v>34</v>
      </c>
      <c r="D20" s="119">
        <v>1</v>
      </c>
      <c r="E20" s="17">
        <f t="shared" si="0"/>
        <v>16</v>
      </c>
      <c r="F20" s="21"/>
    </row>
    <row r="21" spans="1:6" x14ac:dyDescent="0.25">
      <c r="A21" s="13" t="s">
        <v>222</v>
      </c>
      <c r="B21" s="4" t="s">
        <v>228</v>
      </c>
      <c r="C21" s="2" t="s">
        <v>25</v>
      </c>
      <c r="D21" s="121">
        <v>1</v>
      </c>
      <c r="E21" s="17">
        <f t="shared" si="0"/>
        <v>17</v>
      </c>
      <c r="F21" s="4" t="s">
        <v>448</v>
      </c>
    </row>
    <row r="22" spans="1:6" x14ac:dyDescent="0.25">
      <c r="A22" s="13" t="s">
        <v>260</v>
      </c>
      <c r="B22" s="4" t="s">
        <v>261</v>
      </c>
      <c r="C22" s="2" t="s">
        <v>25</v>
      </c>
      <c r="D22" s="119">
        <v>1</v>
      </c>
      <c r="E22" s="17">
        <f t="shared" si="0"/>
        <v>18</v>
      </c>
    </row>
    <row r="23" spans="1:6" x14ac:dyDescent="0.25">
      <c r="A23" s="13" t="s">
        <v>127</v>
      </c>
      <c r="B23" s="4" t="s">
        <v>128</v>
      </c>
      <c r="C23" s="2" t="s">
        <v>25</v>
      </c>
      <c r="D23" s="119">
        <v>1</v>
      </c>
      <c r="E23" s="17">
        <f t="shared" si="0"/>
        <v>19</v>
      </c>
      <c r="F23" s="4" t="s">
        <v>448</v>
      </c>
    </row>
    <row r="24" spans="1:6" x14ac:dyDescent="0.25">
      <c r="A24" s="13" t="s">
        <v>22</v>
      </c>
      <c r="B24" s="4" t="s">
        <v>23</v>
      </c>
      <c r="C24" s="2" t="s">
        <v>25</v>
      </c>
      <c r="D24" s="119">
        <v>1</v>
      </c>
      <c r="E24" s="17">
        <f t="shared" si="0"/>
        <v>20</v>
      </c>
      <c r="F24" s="4" t="s">
        <v>447</v>
      </c>
    </row>
    <row r="25" spans="1:6" x14ac:dyDescent="0.25">
      <c r="A25" s="13" t="s">
        <v>28</v>
      </c>
      <c r="B25" s="4" t="s">
        <v>29</v>
      </c>
      <c r="C25" s="2" t="s">
        <v>25</v>
      </c>
      <c r="D25" s="119">
        <v>1</v>
      </c>
      <c r="E25" s="17">
        <f t="shared" si="0"/>
        <v>21</v>
      </c>
      <c r="F25" s="18" t="s">
        <v>326</v>
      </c>
    </row>
    <row r="26" spans="1:6" x14ac:dyDescent="0.25">
      <c r="A26" s="13" t="s">
        <v>110</v>
      </c>
      <c r="B26" s="4" t="s">
        <v>111</v>
      </c>
      <c r="C26" s="2" t="s">
        <v>25</v>
      </c>
      <c r="D26" s="119">
        <v>1</v>
      </c>
      <c r="E26" s="17">
        <f t="shared" si="0"/>
        <v>22</v>
      </c>
    </row>
    <row r="27" spans="1:6" x14ac:dyDescent="0.25">
      <c r="A27" s="13" t="s">
        <v>57</v>
      </c>
      <c r="B27" s="4" t="s">
        <v>58</v>
      </c>
      <c r="C27" s="2" t="s">
        <v>60</v>
      </c>
      <c r="D27" s="149">
        <v>1</v>
      </c>
      <c r="E27" s="150">
        <f t="shared" si="0"/>
        <v>23</v>
      </c>
      <c r="F27" s="18"/>
    </row>
    <row r="28" spans="1:6" x14ac:dyDescent="0.25">
      <c r="A28" s="18" t="s">
        <v>187</v>
      </c>
      <c r="B28" s="18" t="s">
        <v>188</v>
      </c>
      <c r="C28" s="2" t="s">
        <v>21</v>
      </c>
      <c r="D28" s="119">
        <v>2</v>
      </c>
      <c r="E28" s="17">
        <v>1</v>
      </c>
    </row>
    <row r="29" spans="1:6" x14ac:dyDescent="0.25">
      <c r="A29" s="13" t="s">
        <v>213</v>
      </c>
      <c r="B29" s="4" t="s">
        <v>214</v>
      </c>
      <c r="C29" s="2" t="s">
        <v>21</v>
      </c>
      <c r="D29" s="121">
        <v>2</v>
      </c>
      <c r="E29" s="17">
        <f t="shared" si="0"/>
        <v>2</v>
      </c>
    </row>
    <row r="30" spans="1:6" x14ac:dyDescent="0.25">
      <c r="A30" s="13" t="s">
        <v>124</v>
      </c>
      <c r="B30" s="4" t="s">
        <v>125</v>
      </c>
      <c r="C30" s="2" t="s">
        <v>21</v>
      </c>
      <c r="D30" s="121">
        <v>2</v>
      </c>
      <c r="E30" s="17">
        <f t="shared" si="0"/>
        <v>3</v>
      </c>
    </row>
    <row r="31" spans="1:6" x14ac:dyDescent="0.25">
      <c r="A31" s="13" t="s">
        <v>69</v>
      </c>
      <c r="B31" s="4" t="s">
        <v>70</v>
      </c>
      <c r="C31" s="2" t="s">
        <v>21</v>
      </c>
      <c r="D31" s="121">
        <v>2</v>
      </c>
      <c r="E31" s="17">
        <f t="shared" si="0"/>
        <v>4</v>
      </c>
      <c r="F31" s="18"/>
    </row>
    <row r="32" spans="1:6" x14ac:dyDescent="0.25">
      <c r="A32" s="13" t="s">
        <v>238</v>
      </c>
      <c r="B32" s="4" t="s">
        <v>239</v>
      </c>
      <c r="C32" s="2" t="s">
        <v>34</v>
      </c>
      <c r="D32" s="119">
        <v>2</v>
      </c>
      <c r="E32" s="17">
        <f t="shared" si="0"/>
        <v>5</v>
      </c>
    </row>
    <row r="33" spans="1:6" x14ac:dyDescent="0.25">
      <c r="A33" s="13" t="s">
        <v>47</v>
      </c>
      <c r="B33" s="4" t="s">
        <v>49</v>
      </c>
      <c r="C33" s="2" t="s">
        <v>34</v>
      </c>
      <c r="D33" s="140">
        <v>2</v>
      </c>
      <c r="E33" s="17">
        <f t="shared" si="0"/>
        <v>6</v>
      </c>
      <c r="F33" s="18"/>
    </row>
    <row r="34" spans="1:6" x14ac:dyDescent="0.25">
      <c r="A34" s="18" t="s">
        <v>148</v>
      </c>
      <c r="B34" s="18" t="s">
        <v>149</v>
      </c>
      <c r="C34" s="2" t="s">
        <v>34</v>
      </c>
      <c r="D34" s="137">
        <v>2</v>
      </c>
      <c r="E34" s="17">
        <f t="shared" si="0"/>
        <v>7</v>
      </c>
      <c r="F34" s="4" t="s">
        <v>370</v>
      </c>
    </row>
    <row r="35" spans="1:6" x14ac:dyDescent="0.25">
      <c r="A35" s="18" t="s">
        <v>372</v>
      </c>
      <c r="B35" s="94">
        <v>17663</v>
      </c>
      <c r="C35" s="2" t="s">
        <v>34</v>
      </c>
      <c r="D35" s="119">
        <v>2</v>
      </c>
      <c r="E35" s="17">
        <f t="shared" si="0"/>
        <v>8</v>
      </c>
      <c r="F35" s="4" t="s">
        <v>420</v>
      </c>
    </row>
    <row r="36" spans="1:6" x14ac:dyDescent="0.25">
      <c r="A36" s="18" t="s">
        <v>177</v>
      </c>
      <c r="B36" s="18" t="s">
        <v>178</v>
      </c>
      <c r="C36" s="2" t="s">
        <v>25</v>
      </c>
      <c r="D36" s="119">
        <v>2</v>
      </c>
      <c r="E36" s="17">
        <f t="shared" si="0"/>
        <v>9</v>
      </c>
    </row>
    <row r="37" spans="1:6" x14ac:dyDescent="0.25">
      <c r="A37" s="18" t="s">
        <v>204</v>
      </c>
      <c r="B37" s="18" t="s">
        <v>205</v>
      </c>
      <c r="C37" s="2" t="s">
        <v>25</v>
      </c>
      <c r="D37" s="119">
        <v>2</v>
      </c>
      <c r="E37" s="17">
        <f t="shared" si="0"/>
        <v>10</v>
      </c>
    </row>
    <row r="38" spans="1:6" x14ac:dyDescent="0.25">
      <c r="A38" s="13" t="s">
        <v>250</v>
      </c>
      <c r="B38" s="4" t="s">
        <v>251</v>
      </c>
      <c r="C38" s="2" t="s">
        <v>25</v>
      </c>
      <c r="D38" s="119">
        <v>2</v>
      </c>
      <c r="E38" s="17">
        <f t="shared" si="0"/>
        <v>11</v>
      </c>
    </row>
    <row r="39" spans="1:6" x14ac:dyDescent="0.25">
      <c r="A39" s="13" t="s">
        <v>95</v>
      </c>
      <c r="B39" s="4" t="s">
        <v>96</v>
      </c>
      <c r="C39" s="2" t="s">
        <v>25</v>
      </c>
      <c r="D39" s="119">
        <v>2</v>
      </c>
      <c r="E39" s="17">
        <f t="shared" si="0"/>
        <v>12</v>
      </c>
    </row>
    <row r="40" spans="1:6" x14ac:dyDescent="0.25">
      <c r="A40" s="13" t="s">
        <v>130</v>
      </c>
      <c r="B40" s="4" t="s">
        <v>131</v>
      </c>
      <c r="C40" s="2" t="s">
        <v>25</v>
      </c>
      <c r="D40" s="119">
        <v>2</v>
      </c>
      <c r="E40" s="17">
        <f t="shared" si="0"/>
        <v>13</v>
      </c>
      <c r="F40" s="35" t="s">
        <v>447</v>
      </c>
    </row>
    <row r="41" spans="1:6" x14ac:dyDescent="0.25">
      <c r="A41" s="13" t="s">
        <v>121</v>
      </c>
      <c r="B41" s="4" t="s">
        <v>122</v>
      </c>
      <c r="C41" s="2" t="s">
        <v>25</v>
      </c>
      <c r="D41" s="119">
        <v>2</v>
      </c>
      <c r="E41" s="17">
        <f t="shared" si="0"/>
        <v>14</v>
      </c>
    </row>
    <row r="42" spans="1:6" x14ac:dyDescent="0.25">
      <c r="A42" s="18" t="s">
        <v>179</v>
      </c>
      <c r="B42" s="18" t="s">
        <v>180</v>
      </c>
      <c r="C42" s="2" t="s">
        <v>60</v>
      </c>
      <c r="D42" s="119">
        <v>2</v>
      </c>
      <c r="E42" s="17">
        <f t="shared" si="0"/>
        <v>15</v>
      </c>
    </row>
    <row r="43" spans="1:6" x14ac:dyDescent="0.25">
      <c r="A43" s="13" t="s">
        <v>86</v>
      </c>
      <c r="B43" s="4" t="s">
        <v>87</v>
      </c>
      <c r="C43" s="2" t="s">
        <v>60</v>
      </c>
      <c r="D43" s="149">
        <v>2</v>
      </c>
      <c r="E43" s="150">
        <f t="shared" si="0"/>
        <v>16</v>
      </c>
    </row>
    <row r="44" spans="1:6" x14ac:dyDescent="0.25">
      <c r="A44" s="13" t="s">
        <v>258</v>
      </c>
      <c r="B44" s="4" t="s">
        <v>259</v>
      </c>
      <c r="C44" s="2" t="s">
        <v>21</v>
      </c>
      <c r="D44" s="121">
        <v>3</v>
      </c>
      <c r="E44" s="17">
        <v>1</v>
      </c>
    </row>
    <row r="45" spans="1:6" x14ac:dyDescent="0.25">
      <c r="A45" s="18" t="s">
        <v>164</v>
      </c>
      <c r="B45" s="18" t="s">
        <v>165</v>
      </c>
      <c r="C45" s="2" t="s">
        <v>21</v>
      </c>
      <c r="D45" s="121">
        <v>3</v>
      </c>
      <c r="E45" s="17">
        <f t="shared" si="0"/>
        <v>2</v>
      </c>
      <c r="F45" s="4" t="s">
        <v>389</v>
      </c>
    </row>
    <row r="46" spans="1:6" x14ac:dyDescent="0.25">
      <c r="A46" s="18" t="s">
        <v>202</v>
      </c>
      <c r="B46" s="18" t="s">
        <v>203</v>
      </c>
      <c r="C46" s="2" t="s">
        <v>21</v>
      </c>
      <c r="D46" s="121">
        <v>3</v>
      </c>
      <c r="E46" s="17">
        <f t="shared" si="0"/>
        <v>3</v>
      </c>
    </row>
    <row r="47" spans="1:6" x14ac:dyDescent="0.25">
      <c r="A47" s="13" t="s">
        <v>72</v>
      </c>
      <c r="B47" s="4" t="s">
        <v>73</v>
      </c>
      <c r="C47" s="2" t="s">
        <v>21</v>
      </c>
      <c r="D47" s="121">
        <v>3</v>
      </c>
      <c r="E47" s="17">
        <f t="shared" si="0"/>
        <v>4</v>
      </c>
      <c r="F47" s="18" t="s">
        <v>418</v>
      </c>
    </row>
    <row r="48" spans="1:6" x14ac:dyDescent="0.25">
      <c r="A48" s="13" t="s">
        <v>135</v>
      </c>
      <c r="B48" s="4" t="s">
        <v>140</v>
      </c>
      <c r="C48" s="2" t="s">
        <v>21</v>
      </c>
      <c r="D48" s="121">
        <v>3</v>
      </c>
      <c r="E48" s="17">
        <f t="shared" si="0"/>
        <v>5</v>
      </c>
      <c r="F48" s="4" t="s">
        <v>451</v>
      </c>
    </row>
    <row r="49" spans="1:6" x14ac:dyDescent="0.25">
      <c r="A49" s="13" t="s">
        <v>230</v>
      </c>
      <c r="B49" s="4" t="s">
        <v>231</v>
      </c>
      <c r="C49" s="2" t="s">
        <v>21</v>
      </c>
      <c r="D49" s="137">
        <v>3</v>
      </c>
      <c r="E49" s="17">
        <f t="shared" si="0"/>
        <v>6</v>
      </c>
    </row>
    <row r="50" spans="1:6" x14ac:dyDescent="0.25">
      <c r="A50" s="18" t="s">
        <v>182</v>
      </c>
      <c r="B50" s="18" t="s">
        <v>183</v>
      </c>
      <c r="C50" s="2" t="s">
        <v>34</v>
      </c>
      <c r="D50" s="137">
        <v>3</v>
      </c>
      <c r="E50" s="17">
        <f t="shared" si="0"/>
        <v>7</v>
      </c>
    </row>
    <row r="51" spans="1:6" x14ac:dyDescent="0.25">
      <c r="A51" s="13" t="s">
        <v>78</v>
      </c>
      <c r="B51" s="4" t="s">
        <v>79</v>
      </c>
      <c r="C51" s="2" t="s">
        <v>34</v>
      </c>
      <c r="D51" s="119">
        <v>3</v>
      </c>
      <c r="E51" s="17">
        <f t="shared" si="0"/>
        <v>8</v>
      </c>
      <c r="F51" s="18" t="s">
        <v>344</v>
      </c>
    </row>
    <row r="52" spans="1:6" x14ac:dyDescent="0.25">
      <c r="A52" s="13" t="s">
        <v>266</v>
      </c>
      <c r="B52" s="4" t="s">
        <v>267</v>
      </c>
      <c r="C52" s="2" t="s">
        <v>34</v>
      </c>
      <c r="D52" s="119">
        <v>3</v>
      </c>
      <c r="E52" s="17">
        <f t="shared" si="0"/>
        <v>9</v>
      </c>
    </row>
    <row r="53" spans="1:6" x14ac:dyDescent="0.25">
      <c r="A53" s="18" t="s">
        <v>184</v>
      </c>
      <c r="B53" s="18" t="s">
        <v>185</v>
      </c>
      <c r="C53" s="2" t="s">
        <v>25</v>
      </c>
      <c r="D53" s="119">
        <v>3</v>
      </c>
      <c r="E53" s="17">
        <f t="shared" si="0"/>
        <v>10</v>
      </c>
    </row>
    <row r="54" spans="1:6" x14ac:dyDescent="0.25">
      <c r="A54" s="13" t="s">
        <v>255</v>
      </c>
      <c r="B54" s="4" t="s">
        <v>256</v>
      </c>
      <c r="C54" s="2" t="s">
        <v>25</v>
      </c>
      <c r="D54" s="119">
        <v>3</v>
      </c>
      <c r="E54" s="17">
        <f t="shared" si="0"/>
        <v>11</v>
      </c>
    </row>
    <row r="55" spans="1:6" x14ac:dyDescent="0.25">
      <c r="A55" s="13" t="s">
        <v>103</v>
      </c>
      <c r="B55" s="4" t="s">
        <v>104</v>
      </c>
      <c r="C55" s="2" t="s">
        <v>25</v>
      </c>
      <c r="D55" s="119">
        <v>3</v>
      </c>
      <c r="E55" s="17">
        <f t="shared" si="0"/>
        <v>12</v>
      </c>
      <c r="F55" s="4" t="s">
        <v>447</v>
      </c>
    </row>
    <row r="56" spans="1:6" x14ac:dyDescent="0.25">
      <c r="A56" s="13" t="s">
        <v>39</v>
      </c>
      <c r="B56" s="4" t="s">
        <v>40</v>
      </c>
      <c r="C56" s="2" t="s">
        <v>25</v>
      </c>
      <c r="D56" s="140">
        <v>3</v>
      </c>
      <c r="E56" s="17">
        <f t="shared" si="0"/>
        <v>13</v>
      </c>
      <c r="F56" s="18"/>
    </row>
    <row r="57" spans="1:6" x14ac:dyDescent="0.25">
      <c r="A57" s="13" t="s">
        <v>42</v>
      </c>
      <c r="B57" s="4" t="s">
        <v>43</v>
      </c>
      <c r="C57" s="2" t="s">
        <v>25</v>
      </c>
      <c r="D57" s="140">
        <v>3</v>
      </c>
      <c r="E57" s="17">
        <f t="shared" si="0"/>
        <v>14</v>
      </c>
      <c r="F57" s="35" t="s">
        <v>450</v>
      </c>
    </row>
    <row r="58" spans="1:6" x14ac:dyDescent="0.25">
      <c r="A58" s="13" t="s">
        <v>113</v>
      </c>
      <c r="B58" s="4" t="s">
        <v>114</v>
      </c>
      <c r="C58" s="2" t="s">
        <v>25</v>
      </c>
      <c r="D58" s="149">
        <v>3</v>
      </c>
      <c r="E58" s="150">
        <f t="shared" si="0"/>
        <v>15</v>
      </c>
    </row>
    <row r="59" spans="1:6" x14ac:dyDescent="0.25">
      <c r="A59" s="13" t="s">
        <v>246</v>
      </c>
      <c r="B59" s="4" t="s">
        <v>247</v>
      </c>
      <c r="C59" s="2" t="s">
        <v>34</v>
      </c>
      <c r="D59" s="119">
        <v>4</v>
      </c>
      <c r="E59" s="17">
        <v>1</v>
      </c>
    </row>
    <row r="60" spans="1:6" x14ac:dyDescent="0.25">
      <c r="A60" s="18" t="s">
        <v>174</v>
      </c>
      <c r="B60" s="18" t="s">
        <v>175</v>
      </c>
      <c r="C60" s="2" t="s">
        <v>34</v>
      </c>
      <c r="D60" s="119">
        <v>4</v>
      </c>
      <c r="E60" s="17">
        <f t="shared" si="0"/>
        <v>2</v>
      </c>
    </row>
    <row r="61" spans="1:6" x14ac:dyDescent="0.25">
      <c r="A61" s="13" t="s">
        <v>75</v>
      </c>
      <c r="B61" s="4" t="s">
        <v>76</v>
      </c>
      <c r="C61" s="2" t="s">
        <v>34</v>
      </c>
      <c r="D61" s="119">
        <v>4</v>
      </c>
      <c r="E61" s="17">
        <f t="shared" si="0"/>
        <v>3</v>
      </c>
      <c r="F61" s="145" t="s">
        <v>340</v>
      </c>
    </row>
    <row r="62" spans="1:6" x14ac:dyDescent="0.25">
      <c r="A62" s="18" t="s">
        <v>371</v>
      </c>
      <c r="B62" s="18" t="s">
        <v>375</v>
      </c>
      <c r="C62" s="2" t="s">
        <v>34</v>
      </c>
      <c r="D62" s="137">
        <v>4</v>
      </c>
      <c r="E62" s="17">
        <f t="shared" si="0"/>
        <v>4</v>
      </c>
      <c r="F62" s="4" t="s">
        <v>377</v>
      </c>
    </row>
    <row r="63" spans="1:6" x14ac:dyDescent="0.25">
      <c r="A63" s="18" t="s">
        <v>167</v>
      </c>
      <c r="B63" s="18" t="s">
        <v>168</v>
      </c>
      <c r="C63" s="2" t="s">
        <v>25</v>
      </c>
      <c r="D63" s="137">
        <v>4</v>
      </c>
      <c r="E63" s="17">
        <f t="shared" si="0"/>
        <v>5</v>
      </c>
      <c r="F63" s="4" t="s">
        <v>391</v>
      </c>
    </row>
    <row r="64" spans="1:6" x14ac:dyDescent="0.25">
      <c r="A64" s="18" t="s">
        <v>160</v>
      </c>
      <c r="B64" s="18" t="s">
        <v>381</v>
      </c>
      <c r="C64" s="2" t="s">
        <v>25</v>
      </c>
      <c r="D64" s="119">
        <v>4</v>
      </c>
      <c r="E64" s="17">
        <f t="shared" si="0"/>
        <v>6</v>
      </c>
      <c r="F64" s="4" t="s">
        <v>383</v>
      </c>
    </row>
    <row r="65" spans="1:6" x14ac:dyDescent="0.25">
      <c r="A65" s="13" t="s">
        <v>98</v>
      </c>
      <c r="B65" s="4" t="s">
        <v>99</v>
      </c>
      <c r="C65" s="20" t="s">
        <v>25</v>
      </c>
      <c r="D65" s="119">
        <v>4</v>
      </c>
      <c r="E65" s="17">
        <f t="shared" si="0"/>
        <v>7</v>
      </c>
    </row>
    <row r="66" spans="1:6" x14ac:dyDescent="0.25">
      <c r="A66" s="18" t="s">
        <v>151</v>
      </c>
      <c r="B66" s="18" t="s">
        <v>364</v>
      </c>
      <c r="C66" s="2" t="s">
        <v>25</v>
      </c>
      <c r="D66" s="119">
        <v>4</v>
      </c>
      <c r="E66" s="17">
        <f t="shared" si="0"/>
        <v>8</v>
      </c>
      <c r="F66" s="4" t="s">
        <v>366</v>
      </c>
    </row>
    <row r="67" spans="1:6" x14ac:dyDescent="0.25">
      <c r="A67" s="13" t="s">
        <v>89</v>
      </c>
      <c r="B67" s="4" t="s">
        <v>90</v>
      </c>
      <c r="C67" s="2" t="s">
        <v>25</v>
      </c>
      <c r="D67" s="119">
        <v>4</v>
      </c>
      <c r="E67" s="17">
        <f t="shared" si="0"/>
        <v>9</v>
      </c>
      <c r="F67" s="4" t="s">
        <v>343</v>
      </c>
    </row>
    <row r="68" spans="1:6" x14ac:dyDescent="0.25">
      <c r="A68" s="13" t="s">
        <v>145</v>
      </c>
      <c r="B68" s="4" t="s">
        <v>146</v>
      </c>
      <c r="C68" s="2" t="s">
        <v>25</v>
      </c>
      <c r="D68" s="149">
        <v>4</v>
      </c>
      <c r="E68" s="150">
        <f t="shared" si="0"/>
        <v>10</v>
      </c>
      <c r="F68" s="4" t="s">
        <v>361</v>
      </c>
    </row>
    <row r="69" spans="1:6" x14ac:dyDescent="0.25">
      <c r="A69" s="13" t="s">
        <v>116</v>
      </c>
      <c r="B69" s="4" t="s">
        <v>117</v>
      </c>
      <c r="C69" s="2" t="s">
        <v>34</v>
      </c>
      <c r="D69" s="119">
        <v>5</v>
      </c>
      <c r="E69" s="17">
        <v>1</v>
      </c>
      <c r="F69" s="4" t="s">
        <v>449</v>
      </c>
    </row>
    <row r="70" spans="1:6" x14ac:dyDescent="0.25">
      <c r="A70" s="13" t="s">
        <v>218</v>
      </c>
      <c r="B70" s="4" t="s">
        <v>219</v>
      </c>
      <c r="C70" s="2" t="s">
        <v>25</v>
      </c>
      <c r="D70" s="149">
        <v>5</v>
      </c>
      <c r="E70" s="150">
        <f t="shared" si="0"/>
        <v>2</v>
      </c>
    </row>
    <row r="71" spans="1:6" x14ac:dyDescent="0.25">
      <c r="A71" s="13"/>
      <c r="C71" s="16"/>
      <c r="D71" s="16"/>
      <c r="E71" s="16"/>
    </row>
    <row r="72" spans="1:6" x14ac:dyDescent="0.25">
      <c r="A72" s="6" t="s">
        <v>453</v>
      </c>
    </row>
    <row r="73" spans="1:6" x14ac:dyDescent="0.25">
      <c r="A73" s="13" t="s">
        <v>54</v>
      </c>
      <c r="B73" s="4" t="s">
        <v>55</v>
      </c>
      <c r="C73" s="2" t="s">
        <v>21</v>
      </c>
      <c r="D73" s="119">
        <v>1</v>
      </c>
      <c r="E73" s="2"/>
      <c r="F73" s="1"/>
    </row>
    <row r="74" spans="1:6" x14ac:dyDescent="0.25">
      <c r="A74" s="13" t="s">
        <v>107</v>
      </c>
      <c r="B74" s="4" t="s">
        <v>108</v>
      </c>
      <c r="C74" s="20" t="s">
        <v>21</v>
      </c>
      <c r="D74" s="119">
        <v>1</v>
      </c>
      <c r="E74" s="2"/>
      <c r="F74" s="1"/>
    </row>
    <row r="75" spans="1:6" x14ac:dyDescent="0.25">
      <c r="A75" s="18" t="s">
        <v>161</v>
      </c>
      <c r="B75" s="18" t="s">
        <v>162</v>
      </c>
      <c r="C75" s="2" t="s">
        <v>21</v>
      </c>
      <c r="D75" s="119">
        <v>1</v>
      </c>
      <c r="E75" s="2"/>
      <c r="F75" s="1"/>
    </row>
    <row r="76" spans="1:6" x14ac:dyDescent="0.25">
      <c r="A76" s="13" t="s">
        <v>75</v>
      </c>
      <c r="B76" s="4" t="s">
        <v>76</v>
      </c>
      <c r="C76" s="2" t="s">
        <v>25</v>
      </c>
      <c r="D76" s="119">
        <v>1</v>
      </c>
      <c r="E76" s="2"/>
      <c r="F76" s="1"/>
    </row>
    <row r="77" spans="1:6" x14ac:dyDescent="0.25">
      <c r="A77" s="13" t="s">
        <v>35</v>
      </c>
      <c r="B77" s="4" t="s">
        <v>36</v>
      </c>
      <c r="C77" s="2" t="s">
        <v>21</v>
      </c>
      <c r="D77" s="140">
        <v>2</v>
      </c>
      <c r="E77" s="30"/>
      <c r="F77" s="1"/>
    </row>
    <row r="78" spans="1:6" x14ac:dyDescent="0.25">
      <c r="A78" s="13" t="s">
        <v>66</v>
      </c>
      <c r="B78" s="4" t="s">
        <v>67</v>
      </c>
      <c r="C78" s="2" t="s">
        <v>21</v>
      </c>
      <c r="D78" s="119">
        <v>2</v>
      </c>
      <c r="E78" s="2"/>
      <c r="F78" s="1"/>
    </row>
    <row r="79" spans="1:6" x14ac:dyDescent="0.25">
      <c r="A79" s="13" t="s">
        <v>222</v>
      </c>
      <c r="B79" s="4" t="s">
        <v>226</v>
      </c>
      <c r="C79" s="2" t="s">
        <v>21</v>
      </c>
      <c r="D79" s="119">
        <v>2</v>
      </c>
      <c r="E79" s="2"/>
      <c r="F79" s="1"/>
    </row>
    <row r="80" spans="1:6" x14ac:dyDescent="0.25">
      <c r="A80" s="13" t="s">
        <v>92</v>
      </c>
      <c r="B80" s="4" t="s">
        <v>93</v>
      </c>
      <c r="C80" s="2" t="s">
        <v>25</v>
      </c>
      <c r="D80" s="119">
        <v>2</v>
      </c>
      <c r="E80" s="2"/>
      <c r="F80" s="1"/>
    </row>
    <row r="81" spans="1:6" x14ac:dyDescent="0.25">
      <c r="A81" s="13" t="s">
        <v>89</v>
      </c>
      <c r="B81" s="4" t="s">
        <v>91</v>
      </c>
      <c r="C81" s="2" t="s">
        <v>21</v>
      </c>
      <c r="D81" s="121">
        <v>3</v>
      </c>
      <c r="E81" s="17"/>
      <c r="F81" s="1"/>
    </row>
    <row r="82" spans="1:6" x14ac:dyDescent="0.25">
      <c r="A82" s="13" t="s">
        <v>210</v>
      </c>
      <c r="B82" s="4" t="s">
        <v>211</v>
      </c>
      <c r="C82" s="2" t="s">
        <v>21</v>
      </c>
      <c r="D82" s="119">
        <v>3</v>
      </c>
      <c r="E82" s="2"/>
      <c r="F82" s="1"/>
    </row>
    <row r="83" spans="1:6" x14ac:dyDescent="0.25">
      <c r="A83" s="13" t="s">
        <v>252</v>
      </c>
      <c r="B83" s="4" t="s">
        <v>253</v>
      </c>
      <c r="C83" s="2" t="s">
        <v>21</v>
      </c>
      <c r="D83" s="119">
        <v>3</v>
      </c>
      <c r="E83" s="2"/>
      <c r="F83" s="1"/>
    </row>
    <row r="84" spans="1:6" x14ac:dyDescent="0.25">
      <c r="A84" s="13" t="s">
        <v>39</v>
      </c>
      <c r="B84" s="4" t="s">
        <v>40</v>
      </c>
      <c r="C84" s="2" t="s">
        <v>34</v>
      </c>
      <c r="D84" s="140">
        <v>3</v>
      </c>
      <c r="E84" s="30"/>
      <c r="F84" s="1"/>
    </row>
    <row r="85" spans="1:6" x14ac:dyDescent="0.25">
      <c r="A85" s="18" t="s">
        <v>207</v>
      </c>
      <c r="B85" s="18" t="s">
        <v>208</v>
      </c>
      <c r="C85" s="2" t="s">
        <v>21</v>
      </c>
      <c r="D85" s="137">
        <v>4</v>
      </c>
      <c r="E85" s="23"/>
      <c r="F85" s="1"/>
    </row>
    <row r="86" spans="1:6" x14ac:dyDescent="0.25">
      <c r="A86" s="1"/>
      <c r="F86" s="1"/>
    </row>
    <row r="87" spans="1:6" x14ac:dyDescent="0.25">
      <c r="A87" s="1"/>
      <c r="F87" s="1"/>
    </row>
    <row r="88" spans="1:6" x14ac:dyDescent="0.25">
      <c r="A88" s="1"/>
      <c r="F88" s="1"/>
    </row>
    <row r="89" spans="1:6" x14ac:dyDescent="0.25">
      <c r="A89" s="1"/>
      <c r="F89" s="1"/>
    </row>
    <row r="90" spans="1:6" x14ac:dyDescent="0.25">
      <c r="A90" s="1"/>
      <c r="F90" s="1"/>
    </row>
    <row r="91" spans="1:6" x14ac:dyDescent="0.25">
      <c r="A91" s="1"/>
      <c r="F91" s="1"/>
    </row>
    <row r="92" spans="1:6" x14ac:dyDescent="0.25">
      <c r="A92" s="1"/>
      <c r="F92" s="1"/>
    </row>
    <row r="93" spans="1:6" x14ac:dyDescent="0.25">
      <c r="A93" s="1"/>
      <c r="F93" s="1"/>
    </row>
    <row r="94" spans="1:6" x14ac:dyDescent="0.25">
      <c r="A94" s="1"/>
      <c r="F94" s="1"/>
    </row>
    <row r="95" spans="1:6" x14ac:dyDescent="0.25">
      <c r="A95" s="1"/>
      <c r="F95" s="1"/>
    </row>
    <row r="96" spans="1:6" x14ac:dyDescent="0.25">
      <c r="A96" s="1"/>
      <c r="F96" s="1"/>
    </row>
    <row r="97" spans="1:6" x14ac:dyDescent="0.25">
      <c r="A97" s="1"/>
      <c r="F97" s="1"/>
    </row>
    <row r="98" spans="1:6" x14ac:dyDescent="0.25">
      <c r="A98" s="1"/>
      <c r="F98" s="1"/>
    </row>
    <row r="99" spans="1:6" x14ac:dyDescent="0.25">
      <c r="A99" s="1"/>
      <c r="F99" s="1"/>
    </row>
    <row r="100" spans="1:6" x14ac:dyDescent="0.25">
      <c r="A100" s="1"/>
      <c r="F100" s="1"/>
    </row>
    <row r="101" spans="1:6" x14ac:dyDescent="0.25">
      <c r="A101" s="1"/>
      <c r="F101" s="1"/>
    </row>
    <row r="102" spans="1:6" x14ac:dyDescent="0.25">
      <c r="A102" s="1"/>
      <c r="F102" s="1"/>
    </row>
    <row r="103" spans="1:6" x14ac:dyDescent="0.25">
      <c r="A103" s="1"/>
      <c r="F103" s="1"/>
    </row>
    <row r="104" spans="1:6" x14ac:dyDescent="0.25">
      <c r="A104" s="1"/>
      <c r="F104" s="1"/>
    </row>
    <row r="105" spans="1:6" x14ac:dyDescent="0.25">
      <c r="A105" s="1"/>
      <c r="F105" s="1"/>
    </row>
    <row r="106" spans="1:6" x14ac:dyDescent="0.25">
      <c r="A106" s="1"/>
      <c r="F106" s="1"/>
    </row>
    <row r="107" spans="1:6" x14ac:dyDescent="0.25">
      <c r="A107" s="1"/>
      <c r="F107" s="1"/>
    </row>
    <row r="108" spans="1:6" x14ac:dyDescent="0.25">
      <c r="A108" s="1"/>
      <c r="F108" s="1"/>
    </row>
    <row r="109" spans="1:6" x14ac:dyDescent="0.25">
      <c r="A109" s="1"/>
      <c r="F109" s="1"/>
    </row>
    <row r="110" spans="1:6" x14ac:dyDescent="0.25">
      <c r="A110" s="1"/>
      <c r="F110" s="1"/>
    </row>
    <row r="111" spans="1:6" x14ac:dyDescent="0.25">
      <c r="A111" s="1"/>
      <c r="F111" s="1"/>
    </row>
    <row r="112" spans="1:6" x14ac:dyDescent="0.25">
      <c r="A112" s="1"/>
      <c r="F112" s="1"/>
    </row>
    <row r="113" spans="1:6" x14ac:dyDescent="0.25">
      <c r="A113" s="1"/>
      <c r="F113" s="1"/>
    </row>
    <row r="114" spans="1:6" x14ac:dyDescent="0.25">
      <c r="A114" s="1"/>
      <c r="F114" s="1"/>
    </row>
    <row r="115" spans="1:6" x14ac:dyDescent="0.25">
      <c r="A115" s="1"/>
      <c r="F115" s="1"/>
    </row>
    <row r="116" spans="1:6" x14ac:dyDescent="0.25">
      <c r="A116" s="1"/>
      <c r="F116" s="1"/>
    </row>
    <row r="117" spans="1:6" x14ac:dyDescent="0.25">
      <c r="A117" s="1"/>
      <c r="F117" s="1"/>
    </row>
    <row r="118" spans="1:6" x14ac:dyDescent="0.25">
      <c r="A118" s="1"/>
      <c r="F118" s="1"/>
    </row>
    <row r="119" spans="1:6" x14ac:dyDescent="0.25">
      <c r="A119" s="1"/>
      <c r="F119" s="1"/>
    </row>
    <row r="120" spans="1:6" x14ac:dyDescent="0.25">
      <c r="A120" s="1"/>
      <c r="F120" s="1"/>
    </row>
    <row r="121" spans="1:6" x14ac:dyDescent="0.25">
      <c r="A121" s="1"/>
      <c r="F121" s="1"/>
    </row>
    <row r="122" spans="1:6" x14ac:dyDescent="0.25">
      <c r="A122" s="1"/>
      <c r="F122" s="1"/>
    </row>
    <row r="123" spans="1:6" x14ac:dyDescent="0.25">
      <c r="A123" s="1"/>
      <c r="F123" s="1"/>
    </row>
    <row r="124" spans="1:6" x14ac:dyDescent="0.25">
      <c r="A124" s="1"/>
      <c r="F124" s="1"/>
    </row>
    <row r="125" spans="1:6" x14ac:dyDescent="0.25">
      <c r="A125" s="1"/>
      <c r="F125" s="1"/>
    </row>
    <row r="126" spans="1:6" x14ac:dyDescent="0.25">
      <c r="A126" s="1"/>
      <c r="F126" s="1"/>
    </row>
    <row r="127" spans="1:6" x14ac:dyDescent="0.25">
      <c r="A127" s="1"/>
      <c r="F127" s="1"/>
    </row>
    <row r="128" spans="1:6" x14ac:dyDescent="0.25">
      <c r="A128" s="1"/>
      <c r="F128" s="1"/>
    </row>
    <row r="129" spans="1:6" x14ac:dyDescent="0.25">
      <c r="A129" s="1"/>
      <c r="F129" s="1"/>
    </row>
    <row r="130" spans="1:6" x14ac:dyDescent="0.25">
      <c r="A130" s="1"/>
      <c r="F130" s="1"/>
    </row>
    <row r="131" spans="1:6" x14ac:dyDescent="0.25">
      <c r="A131" s="1"/>
      <c r="F131" s="1"/>
    </row>
    <row r="132" spans="1:6" x14ac:dyDescent="0.25">
      <c r="A132" s="1"/>
      <c r="F132" s="1"/>
    </row>
    <row r="133" spans="1:6" x14ac:dyDescent="0.25">
      <c r="A133" s="1"/>
      <c r="F133" s="1"/>
    </row>
    <row r="134" spans="1:6" x14ac:dyDescent="0.25">
      <c r="A134" s="1"/>
      <c r="F134" s="1"/>
    </row>
    <row r="135" spans="1:6" x14ac:dyDescent="0.25">
      <c r="A135" s="1"/>
      <c r="F135" s="1"/>
    </row>
    <row r="136" spans="1:6" x14ac:dyDescent="0.25">
      <c r="A136" s="1"/>
      <c r="F136" s="1"/>
    </row>
    <row r="137" spans="1:6" x14ac:dyDescent="0.25">
      <c r="A137" s="1"/>
      <c r="F137" s="1"/>
    </row>
    <row r="138" spans="1:6" x14ac:dyDescent="0.25">
      <c r="A138" s="1"/>
      <c r="F138" s="1"/>
    </row>
    <row r="139" spans="1:6" x14ac:dyDescent="0.25">
      <c r="A139" s="1"/>
      <c r="F139" s="1"/>
    </row>
    <row r="140" spans="1:6" x14ac:dyDescent="0.25">
      <c r="A140" s="1"/>
      <c r="F140" s="1"/>
    </row>
    <row r="141" spans="1:6" x14ac:dyDescent="0.25">
      <c r="A141" s="1"/>
      <c r="F141" s="1"/>
    </row>
    <row r="142" spans="1:6" x14ac:dyDescent="0.25">
      <c r="A142" s="1"/>
      <c r="F142" s="1"/>
    </row>
    <row r="143" spans="1:6" x14ac:dyDescent="0.25">
      <c r="A143" s="1"/>
      <c r="F143" s="1"/>
    </row>
    <row r="144" spans="1:6" x14ac:dyDescent="0.25">
      <c r="A144" s="1"/>
      <c r="B144" s="1"/>
      <c r="F144" s="1"/>
    </row>
    <row r="145" spans="1:6" x14ac:dyDescent="0.25">
      <c r="A145" s="1"/>
      <c r="B145" s="1"/>
      <c r="F145" s="1"/>
    </row>
    <row r="146" spans="1:6" x14ac:dyDescent="0.25">
      <c r="A146" s="1"/>
      <c r="B146" s="1"/>
      <c r="F146" s="1"/>
    </row>
    <row r="147" spans="1:6" x14ac:dyDescent="0.25">
      <c r="A147" s="1"/>
      <c r="B147" s="1"/>
      <c r="F147" s="1"/>
    </row>
    <row r="148" spans="1:6" x14ac:dyDescent="0.25">
      <c r="A148" s="1"/>
      <c r="B148" s="1"/>
      <c r="F148" s="1"/>
    </row>
    <row r="149" spans="1:6" x14ac:dyDescent="0.25">
      <c r="A149" s="1"/>
      <c r="B149" s="1"/>
      <c r="F149" s="1"/>
    </row>
    <row r="150" spans="1:6" x14ac:dyDescent="0.25">
      <c r="A150" s="1"/>
      <c r="B150" s="1"/>
      <c r="F150" s="1"/>
    </row>
    <row r="151" spans="1:6" x14ac:dyDescent="0.25">
      <c r="A151" s="1"/>
      <c r="B151" s="1"/>
      <c r="F151" s="1"/>
    </row>
    <row r="152" spans="1:6" x14ac:dyDescent="0.25">
      <c r="A152" s="1"/>
      <c r="B152" s="1"/>
      <c r="F152" s="1"/>
    </row>
    <row r="153" spans="1:6" x14ac:dyDescent="0.25">
      <c r="A153" s="1"/>
      <c r="B153" s="1"/>
      <c r="F153" s="1"/>
    </row>
    <row r="154" spans="1:6" x14ac:dyDescent="0.25">
      <c r="A154" s="1"/>
      <c r="B154" s="1"/>
      <c r="F154" s="1"/>
    </row>
  </sheetData>
  <sortState ref="A73:D85">
    <sortCondition ref="D73:D85"/>
    <sortCondition ref="C73:C85"/>
  </sortState>
  <mergeCells count="1">
    <mergeCell ref="C3:D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FFFF"/>
  </sheetPr>
  <dimension ref="A1:M38"/>
  <sheetViews>
    <sheetView workbookViewId="0"/>
  </sheetViews>
  <sheetFormatPr defaultColWidth="10.875" defaultRowHeight="19.5" x14ac:dyDescent="0.25"/>
  <cols>
    <col min="1" max="1" width="10.875" style="34"/>
    <col min="2" max="2" width="14.125" style="34" customWidth="1"/>
    <col min="3" max="3" width="13.125" style="34" bestFit="1" customWidth="1"/>
    <col min="4" max="10" width="10.875" style="34"/>
    <col min="11" max="11" width="14.5" style="34" customWidth="1"/>
    <col min="12" max="16384" width="10.875" style="34"/>
  </cols>
  <sheetData>
    <row r="1" spans="1:13" x14ac:dyDescent="0.25">
      <c r="A1" s="6" t="s">
        <v>421</v>
      </c>
      <c r="B1" s="4"/>
      <c r="C1" s="6"/>
      <c r="D1" s="1"/>
      <c r="E1" s="1"/>
      <c r="F1" s="4"/>
    </row>
    <row r="2" spans="1:13" ht="35.1" customHeight="1" x14ac:dyDescent="0.25">
      <c r="A2" s="6"/>
      <c r="B2" s="4"/>
      <c r="C2" s="151" t="s">
        <v>422</v>
      </c>
      <c r="D2" s="152"/>
      <c r="E2" s="153"/>
      <c r="F2" s="9"/>
      <c r="J2" s="91" t="s">
        <v>430</v>
      </c>
    </row>
    <row r="3" spans="1:13" ht="39.75" thickBot="1" x14ac:dyDescent="0.3">
      <c r="A3" s="41" t="s">
        <v>1</v>
      </c>
      <c r="B3" s="41" t="s">
        <v>2</v>
      </c>
      <c r="C3" s="116" t="s">
        <v>6</v>
      </c>
      <c r="D3" s="36" t="s">
        <v>7</v>
      </c>
      <c r="E3" s="117" t="s">
        <v>10</v>
      </c>
      <c r="F3" s="100"/>
      <c r="G3" s="91" t="s">
        <v>426</v>
      </c>
      <c r="H3" s="91" t="s">
        <v>427</v>
      </c>
      <c r="I3" s="91" t="s">
        <v>38</v>
      </c>
      <c r="K3" s="147" t="s">
        <v>428</v>
      </c>
      <c r="L3" s="91" t="s">
        <v>427</v>
      </c>
      <c r="M3" s="147" t="s">
        <v>429</v>
      </c>
    </row>
    <row r="4" spans="1:13" x14ac:dyDescent="0.25">
      <c r="A4" s="18" t="s">
        <v>207</v>
      </c>
      <c r="B4" s="18" t="s">
        <v>208</v>
      </c>
      <c r="C4" s="118" t="s">
        <v>38</v>
      </c>
      <c r="D4" s="2" t="s">
        <v>21</v>
      </c>
      <c r="E4" s="137">
        <v>4</v>
      </c>
      <c r="F4" s="4"/>
      <c r="G4" s="91">
        <v>1</v>
      </c>
      <c r="H4" s="14">
        <v>14</v>
      </c>
      <c r="I4" s="14">
        <v>3</v>
      </c>
      <c r="K4" s="91">
        <v>1</v>
      </c>
      <c r="L4" s="14">
        <v>15</v>
      </c>
      <c r="M4" s="14">
        <v>3</v>
      </c>
    </row>
    <row r="5" spans="1:13" x14ac:dyDescent="0.25">
      <c r="A5" s="13" t="s">
        <v>89</v>
      </c>
      <c r="B5" s="4" t="s">
        <v>91</v>
      </c>
      <c r="C5" s="118" t="s">
        <v>38</v>
      </c>
      <c r="D5" s="2" t="s">
        <v>21</v>
      </c>
      <c r="E5" s="121">
        <v>3</v>
      </c>
      <c r="F5" s="4"/>
      <c r="G5" s="91">
        <v>2</v>
      </c>
      <c r="H5" s="14">
        <v>5</v>
      </c>
      <c r="I5" s="14">
        <v>3</v>
      </c>
      <c r="K5" s="91">
        <v>2</v>
      </c>
      <c r="L5" s="14">
        <v>5</v>
      </c>
      <c r="M5" s="14">
        <v>5</v>
      </c>
    </row>
    <row r="6" spans="1:13" x14ac:dyDescent="0.25">
      <c r="A6" s="13" t="s">
        <v>210</v>
      </c>
      <c r="B6" s="4" t="s">
        <v>211</v>
      </c>
      <c r="C6" s="118" t="s">
        <v>38</v>
      </c>
      <c r="D6" s="2" t="s">
        <v>21</v>
      </c>
      <c r="E6" s="119">
        <v>3</v>
      </c>
      <c r="F6" s="4"/>
      <c r="G6" s="91">
        <v>3</v>
      </c>
      <c r="H6" s="14">
        <v>6</v>
      </c>
      <c r="I6" s="14">
        <v>3</v>
      </c>
      <c r="K6" s="91">
        <v>3</v>
      </c>
      <c r="L6" s="14">
        <v>5</v>
      </c>
      <c r="M6" s="14">
        <v>3</v>
      </c>
    </row>
    <row r="7" spans="1:13" x14ac:dyDescent="0.25">
      <c r="A7" s="13" t="s">
        <v>252</v>
      </c>
      <c r="B7" s="4" t="s">
        <v>253</v>
      </c>
      <c r="C7" s="118" t="s">
        <v>38</v>
      </c>
      <c r="D7" s="2" t="s">
        <v>21</v>
      </c>
      <c r="E7" s="119">
        <v>3</v>
      </c>
      <c r="F7" s="4"/>
      <c r="G7" s="91">
        <v>4</v>
      </c>
      <c r="H7" s="14">
        <v>0</v>
      </c>
      <c r="I7" s="14">
        <v>1</v>
      </c>
      <c r="K7" s="91">
        <v>4</v>
      </c>
      <c r="L7" s="14">
        <v>0</v>
      </c>
      <c r="M7" s="14">
        <v>0</v>
      </c>
    </row>
    <row r="8" spans="1:13" x14ac:dyDescent="0.25">
      <c r="A8" s="13" t="s">
        <v>35</v>
      </c>
      <c r="B8" s="4" t="s">
        <v>36</v>
      </c>
      <c r="C8" s="118" t="s">
        <v>38</v>
      </c>
      <c r="D8" s="2" t="s">
        <v>21</v>
      </c>
      <c r="E8" s="140">
        <v>2</v>
      </c>
      <c r="F8" s="18"/>
      <c r="G8" s="91">
        <v>5</v>
      </c>
      <c r="H8" s="14">
        <v>0</v>
      </c>
      <c r="I8" s="14">
        <v>0</v>
      </c>
      <c r="K8" s="91">
        <v>5</v>
      </c>
      <c r="L8" s="14">
        <v>0</v>
      </c>
      <c r="M8" s="14">
        <v>0</v>
      </c>
    </row>
    <row r="9" spans="1:13" x14ac:dyDescent="0.25">
      <c r="A9" s="13" t="s">
        <v>66</v>
      </c>
      <c r="B9" s="4" t="s">
        <v>67</v>
      </c>
      <c r="C9" s="118" t="s">
        <v>38</v>
      </c>
      <c r="D9" s="2" t="s">
        <v>21</v>
      </c>
      <c r="E9" s="119">
        <v>2</v>
      </c>
      <c r="F9" s="18"/>
    </row>
    <row r="10" spans="1:13" x14ac:dyDescent="0.25">
      <c r="A10" s="13" t="s">
        <v>222</v>
      </c>
      <c r="B10" s="4" t="s">
        <v>226</v>
      </c>
      <c r="C10" s="118" t="s">
        <v>38</v>
      </c>
      <c r="D10" s="2" t="s">
        <v>21</v>
      </c>
      <c r="E10" s="119">
        <v>2</v>
      </c>
      <c r="F10" s="4"/>
      <c r="J10" s="91"/>
    </row>
    <row r="11" spans="1:13" x14ac:dyDescent="0.25">
      <c r="A11" s="13" t="s">
        <v>54</v>
      </c>
      <c r="B11" s="4" t="s">
        <v>55</v>
      </c>
      <c r="C11" s="118" t="s">
        <v>38</v>
      </c>
      <c r="D11" s="2" t="s">
        <v>21</v>
      </c>
      <c r="E11" s="119">
        <v>1</v>
      </c>
      <c r="F11" s="18"/>
    </row>
    <row r="12" spans="1:13" x14ac:dyDescent="0.25">
      <c r="A12" s="13" t="s">
        <v>107</v>
      </c>
      <c r="B12" s="4" t="s">
        <v>108</v>
      </c>
      <c r="C12" s="118" t="s">
        <v>38</v>
      </c>
      <c r="D12" s="20" t="s">
        <v>21</v>
      </c>
      <c r="E12" s="119">
        <v>1</v>
      </c>
      <c r="F12" s="4"/>
    </row>
    <row r="13" spans="1:13" x14ac:dyDescent="0.25">
      <c r="A13" s="18" t="s">
        <v>161</v>
      </c>
      <c r="B13" s="18" t="s">
        <v>162</v>
      </c>
      <c r="C13" s="118" t="s">
        <v>38</v>
      </c>
      <c r="D13" s="2" t="s">
        <v>21</v>
      </c>
      <c r="E13" s="119">
        <v>1</v>
      </c>
      <c r="F13" s="4"/>
    </row>
    <row r="14" spans="1:13" x14ac:dyDescent="0.25">
      <c r="A14" s="13" t="s">
        <v>72</v>
      </c>
      <c r="B14" s="4" t="s">
        <v>73</v>
      </c>
      <c r="C14" s="118" t="s">
        <v>20</v>
      </c>
      <c r="D14" s="2" t="s">
        <v>21</v>
      </c>
      <c r="E14" s="121">
        <v>3</v>
      </c>
      <c r="F14" s="18"/>
      <c r="G14" s="34">
        <v>1</v>
      </c>
    </row>
    <row r="15" spans="1:13" x14ac:dyDescent="0.25">
      <c r="A15" s="13" t="s">
        <v>135</v>
      </c>
      <c r="B15" s="4" t="s">
        <v>140</v>
      </c>
      <c r="C15" s="118" t="s">
        <v>20</v>
      </c>
      <c r="D15" s="2" t="s">
        <v>21</v>
      </c>
      <c r="E15" s="121">
        <v>3</v>
      </c>
      <c r="F15" s="4"/>
      <c r="G15" s="34">
        <f t="shared" ref="G15:G19" si="0">G14+1</f>
        <v>2</v>
      </c>
    </row>
    <row r="16" spans="1:13" x14ac:dyDescent="0.25">
      <c r="A16" s="18" t="s">
        <v>164</v>
      </c>
      <c r="B16" s="18" t="s">
        <v>165</v>
      </c>
      <c r="C16" s="118" t="s">
        <v>20</v>
      </c>
      <c r="D16" s="2" t="s">
        <v>21</v>
      </c>
      <c r="E16" s="121">
        <v>3</v>
      </c>
      <c r="F16" s="4"/>
      <c r="G16" s="34">
        <f t="shared" si="0"/>
        <v>3</v>
      </c>
    </row>
    <row r="17" spans="1:7" x14ac:dyDescent="0.25">
      <c r="A17" s="18" t="s">
        <v>202</v>
      </c>
      <c r="B17" s="18" t="s">
        <v>203</v>
      </c>
      <c r="C17" s="118" t="s">
        <v>20</v>
      </c>
      <c r="D17" s="2" t="s">
        <v>21</v>
      </c>
      <c r="E17" s="121">
        <v>3</v>
      </c>
      <c r="F17" s="4"/>
      <c r="G17" s="34">
        <f t="shared" si="0"/>
        <v>4</v>
      </c>
    </row>
    <row r="18" spans="1:7" x14ac:dyDescent="0.25">
      <c r="A18" s="13" t="s">
        <v>230</v>
      </c>
      <c r="B18" s="4" t="s">
        <v>231</v>
      </c>
      <c r="C18" s="118" t="s">
        <v>20</v>
      </c>
      <c r="D18" s="2" t="s">
        <v>21</v>
      </c>
      <c r="E18" s="137">
        <v>3</v>
      </c>
      <c r="F18" s="4"/>
      <c r="G18" s="34">
        <f t="shared" si="0"/>
        <v>5</v>
      </c>
    </row>
    <row r="19" spans="1:7" x14ac:dyDescent="0.25">
      <c r="A19" s="13" t="s">
        <v>258</v>
      </c>
      <c r="B19" s="4" t="s">
        <v>259</v>
      </c>
      <c r="C19" s="118" t="s">
        <v>20</v>
      </c>
      <c r="D19" s="2" t="s">
        <v>21</v>
      </c>
      <c r="E19" s="121">
        <v>3</v>
      </c>
      <c r="F19" s="4"/>
      <c r="G19" s="34">
        <f t="shared" si="0"/>
        <v>6</v>
      </c>
    </row>
    <row r="20" spans="1:7" x14ac:dyDescent="0.25">
      <c r="A20" s="13" t="s">
        <v>69</v>
      </c>
      <c r="B20" s="4" t="s">
        <v>70</v>
      </c>
      <c r="C20" s="118" t="s">
        <v>20</v>
      </c>
      <c r="D20" s="2" t="s">
        <v>21</v>
      </c>
      <c r="E20" s="121">
        <v>2</v>
      </c>
      <c r="F20" s="18"/>
      <c r="G20" s="34">
        <v>1</v>
      </c>
    </row>
    <row r="21" spans="1:7" x14ac:dyDescent="0.25">
      <c r="A21" s="13" t="s">
        <v>116</v>
      </c>
      <c r="B21" s="4" t="s">
        <v>119</v>
      </c>
      <c r="C21" s="118" t="s">
        <v>20</v>
      </c>
      <c r="D21" s="2" t="s">
        <v>21</v>
      </c>
      <c r="E21" s="121">
        <v>2</v>
      </c>
      <c r="F21" s="18"/>
      <c r="G21" s="34">
        <f t="shared" ref="G21:G24" si="1">G20+1</f>
        <v>2</v>
      </c>
    </row>
    <row r="22" spans="1:7" x14ac:dyDescent="0.25">
      <c r="A22" s="13" t="s">
        <v>124</v>
      </c>
      <c r="B22" s="4" t="s">
        <v>125</v>
      </c>
      <c r="C22" s="118" t="s">
        <v>20</v>
      </c>
      <c r="D22" s="2" t="s">
        <v>21</v>
      </c>
      <c r="E22" s="121">
        <v>2</v>
      </c>
      <c r="F22" s="4"/>
      <c r="G22" s="34">
        <f t="shared" si="1"/>
        <v>3</v>
      </c>
    </row>
    <row r="23" spans="1:7" x14ac:dyDescent="0.25">
      <c r="A23" s="18" t="s">
        <v>187</v>
      </c>
      <c r="B23" s="18" t="s">
        <v>188</v>
      </c>
      <c r="C23" s="118" t="s">
        <v>20</v>
      </c>
      <c r="D23" s="2" t="s">
        <v>21</v>
      </c>
      <c r="E23" s="119">
        <v>2</v>
      </c>
      <c r="F23" s="4"/>
      <c r="G23" s="34">
        <f t="shared" si="1"/>
        <v>4</v>
      </c>
    </row>
    <row r="24" spans="1:7" x14ac:dyDescent="0.25">
      <c r="A24" s="13" t="s">
        <v>213</v>
      </c>
      <c r="B24" s="4" t="s">
        <v>214</v>
      </c>
      <c r="C24" s="118" t="s">
        <v>20</v>
      </c>
      <c r="D24" s="2" t="s">
        <v>21</v>
      </c>
      <c r="E24" s="121">
        <v>2</v>
      </c>
      <c r="F24" s="4"/>
      <c r="G24" s="34">
        <f t="shared" si="1"/>
        <v>5</v>
      </c>
    </row>
    <row r="25" spans="1:7" x14ac:dyDescent="0.25">
      <c r="A25" s="13" t="s">
        <v>22</v>
      </c>
      <c r="B25" s="4" t="s">
        <v>26</v>
      </c>
      <c r="C25" s="118" t="s">
        <v>20</v>
      </c>
      <c r="D25" s="2" t="s">
        <v>21</v>
      </c>
      <c r="E25" s="121">
        <v>1</v>
      </c>
      <c r="F25" s="18"/>
      <c r="G25" s="34">
        <v>1</v>
      </c>
    </row>
    <row r="26" spans="1:7" x14ac:dyDescent="0.25">
      <c r="A26" s="13" t="s">
        <v>51</v>
      </c>
      <c r="B26" s="4" t="s">
        <v>52</v>
      </c>
      <c r="C26" s="118" t="s">
        <v>20</v>
      </c>
      <c r="D26" s="2" t="s">
        <v>21</v>
      </c>
      <c r="E26" s="121">
        <v>1</v>
      </c>
      <c r="F26" s="18"/>
      <c r="G26" s="34">
        <f>G25+1</f>
        <v>2</v>
      </c>
    </row>
    <row r="27" spans="1:7" x14ac:dyDescent="0.25">
      <c r="A27" s="13" t="s">
        <v>61</v>
      </c>
      <c r="B27" s="4" t="s">
        <v>62</v>
      </c>
      <c r="C27" s="118" t="s">
        <v>20</v>
      </c>
      <c r="D27" s="2" t="s">
        <v>21</v>
      </c>
      <c r="E27" s="121">
        <v>1</v>
      </c>
      <c r="F27" s="18"/>
      <c r="G27" s="34">
        <f t="shared" ref="G27:G38" si="2">G26+1</f>
        <v>3</v>
      </c>
    </row>
    <row r="28" spans="1:7" x14ac:dyDescent="0.25">
      <c r="A28" s="13" t="s">
        <v>81</v>
      </c>
      <c r="B28" s="4" t="s">
        <v>82</v>
      </c>
      <c r="C28" s="118" t="s">
        <v>20</v>
      </c>
      <c r="D28" s="2" t="s">
        <v>21</v>
      </c>
      <c r="E28" s="121">
        <v>1</v>
      </c>
      <c r="F28" s="18"/>
      <c r="G28" s="34">
        <f t="shared" si="2"/>
        <v>4</v>
      </c>
    </row>
    <row r="29" spans="1:7" x14ac:dyDescent="0.25">
      <c r="A29" s="13" t="s">
        <v>103</v>
      </c>
      <c r="B29" s="4" t="s">
        <v>106</v>
      </c>
      <c r="C29" s="118" t="s">
        <v>20</v>
      </c>
      <c r="D29" s="2" t="s">
        <v>21</v>
      </c>
      <c r="E29" s="121">
        <v>1</v>
      </c>
      <c r="F29" s="4"/>
      <c r="G29" s="34">
        <f t="shared" si="2"/>
        <v>5</v>
      </c>
    </row>
    <row r="30" spans="1:7" x14ac:dyDescent="0.25">
      <c r="A30" s="13" t="s">
        <v>127</v>
      </c>
      <c r="B30" s="4" t="s">
        <v>129</v>
      </c>
      <c r="C30" s="118" t="s">
        <v>20</v>
      </c>
      <c r="D30" s="2" t="s">
        <v>21</v>
      </c>
      <c r="E30" s="121">
        <v>1</v>
      </c>
      <c r="F30" s="4"/>
      <c r="G30" s="34">
        <f t="shared" si="2"/>
        <v>6</v>
      </c>
    </row>
    <row r="31" spans="1:7" x14ac:dyDescent="0.25">
      <c r="A31" s="13" t="s">
        <v>130</v>
      </c>
      <c r="B31" s="4" t="s">
        <v>133</v>
      </c>
      <c r="C31" s="118" t="s">
        <v>20</v>
      </c>
      <c r="D31" s="2" t="s">
        <v>21</v>
      </c>
      <c r="E31" s="121">
        <v>1</v>
      </c>
      <c r="F31" s="4"/>
      <c r="G31" s="34">
        <f t="shared" si="2"/>
        <v>7</v>
      </c>
    </row>
    <row r="32" spans="1:7" x14ac:dyDescent="0.25">
      <c r="A32" s="13" t="s">
        <v>142</v>
      </c>
      <c r="B32" s="4" t="s">
        <v>143</v>
      </c>
      <c r="C32" s="118" t="s">
        <v>20</v>
      </c>
      <c r="D32" s="2" t="s">
        <v>21</v>
      </c>
      <c r="E32" s="121">
        <v>1</v>
      </c>
      <c r="F32" s="4"/>
      <c r="G32" s="34">
        <f t="shared" si="2"/>
        <v>8</v>
      </c>
    </row>
    <row r="33" spans="1:7" x14ac:dyDescent="0.25">
      <c r="A33" s="18" t="s">
        <v>169</v>
      </c>
      <c r="B33" s="18" t="s">
        <v>170</v>
      </c>
      <c r="C33" s="118" t="s">
        <v>20</v>
      </c>
      <c r="D33" s="2" t="s">
        <v>21</v>
      </c>
      <c r="E33" s="121">
        <v>1</v>
      </c>
      <c r="F33" s="4"/>
      <c r="G33" s="34">
        <f t="shared" si="2"/>
        <v>9</v>
      </c>
    </row>
    <row r="34" spans="1:7" x14ac:dyDescent="0.25">
      <c r="A34" s="18" t="s">
        <v>171</v>
      </c>
      <c r="B34" s="18" t="s">
        <v>172</v>
      </c>
      <c r="C34" s="118" t="s">
        <v>20</v>
      </c>
      <c r="D34" s="2" t="s">
        <v>21</v>
      </c>
      <c r="E34" s="121">
        <v>1</v>
      </c>
      <c r="F34" s="6"/>
      <c r="G34" s="34">
        <f t="shared" si="2"/>
        <v>10</v>
      </c>
    </row>
    <row r="35" spans="1:7" x14ac:dyDescent="0.25">
      <c r="A35" s="18" t="s">
        <v>193</v>
      </c>
      <c r="B35" s="18" t="s">
        <v>194</v>
      </c>
      <c r="C35" s="118" t="s">
        <v>20</v>
      </c>
      <c r="D35" s="2" t="s">
        <v>21</v>
      </c>
      <c r="E35" s="119">
        <v>1</v>
      </c>
      <c r="F35" s="4"/>
      <c r="G35" s="34">
        <f t="shared" si="2"/>
        <v>11</v>
      </c>
    </row>
    <row r="36" spans="1:7" x14ac:dyDescent="0.25">
      <c r="A36" s="18" t="s">
        <v>199</v>
      </c>
      <c r="B36" s="18" t="s">
        <v>200</v>
      </c>
      <c r="C36" s="118" t="s">
        <v>20</v>
      </c>
      <c r="D36" s="2" t="s">
        <v>21</v>
      </c>
      <c r="E36" s="121">
        <v>1</v>
      </c>
      <c r="F36" s="4"/>
      <c r="G36" s="34">
        <f t="shared" si="2"/>
        <v>12</v>
      </c>
    </row>
    <row r="37" spans="1:7" x14ac:dyDescent="0.25">
      <c r="A37" s="13" t="s">
        <v>222</v>
      </c>
      <c r="B37" s="4" t="s">
        <v>228</v>
      </c>
      <c r="C37" s="118" t="s">
        <v>20</v>
      </c>
      <c r="D37" s="2" t="s">
        <v>21</v>
      </c>
      <c r="E37" s="121">
        <v>1</v>
      </c>
      <c r="F37" s="4"/>
      <c r="G37" s="34">
        <f t="shared" si="2"/>
        <v>13</v>
      </c>
    </row>
    <row r="38" spans="1:7" x14ac:dyDescent="0.25">
      <c r="A38" s="13" t="s">
        <v>236</v>
      </c>
      <c r="B38" s="4" t="s">
        <v>237</v>
      </c>
      <c r="C38" s="118" t="s">
        <v>20</v>
      </c>
      <c r="D38" s="2" t="s">
        <v>21</v>
      </c>
      <c r="E38" s="121">
        <v>1</v>
      </c>
      <c r="F38" s="4"/>
      <c r="G38" s="34">
        <f t="shared" si="2"/>
        <v>14</v>
      </c>
    </row>
  </sheetData>
  <mergeCells count="1">
    <mergeCell ref="C2:E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FFFF"/>
  </sheetPr>
  <dimension ref="A1:M37"/>
  <sheetViews>
    <sheetView workbookViewId="0"/>
  </sheetViews>
  <sheetFormatPr defaultColWidth="11" defaultRowHeight="19.5" x14ac:dyDescent="0.25"/>
  <cols>
    <col min="1" max="1" width="28.625" bestFit="1" customWidth="1"/>
    <col min="2" max="2" width="15.125" customWidth="1"/>
    <col min="3" max="3" width="20.875" bestFit="1" customWidth="1"/>
    <col min="7" max="10" width="10.875" style="34"/>
    <col min="11" max="11" width="14.5" style="34" customWidth="1"/>
    <col min="12" max="13" width="10.875" style="34"/>
  </cols>
  <sheetData>
    <row r="1" spans="1:13" s="34" customFormat="1" x14ac:dyDescent="0.25">
      <c r="A1" s="6" t="s">
        <v>423</v>
      </c>
      <c r="B1" s="4"/>
      <c r="C1" s="6"/>
      <c r="D1" s="1"/>
      <c r="E1" s="1"/>
      <c r="F1" s="4"/>
    </row>
    <row r="2" spans="1:13" s="34" customFormat="1" ht="35.1" customHeight="1" x14ac:dyDescent="0.25">
      <c r="A2" s="6"/>
      <c r="B2" s="4"/>
      <c r="C2" s="151" t="s">
        <v>422</v>
      </c>
      <c r="D2" s="152"/>
      <c r="E2" s="153"/>
      <c r="F2" s="9"/>
      <c r="J2" s="91" t="s">
        <v>432</v>
      </c>
    </row>
    <row r="3" spans="1:13" s="34" customFormat="1" ht="39.75" thickBot="1" x14ac:dyDescent="0.3">
      <c r="A3" s="41" t="s">
        <v>1</v>
      </c>
      <c r="B3" s="41" t="s">
        <v>2</v>
      </c>
      <c r="C3" s="116" t="s">
        <v>6</v>
      </c>
      <c r="D3" s="36" t="s">
        <v>7</v>
      </c>
      <c r="E3" s="117" t="s">
        <v>10</v>
      </c>
      <c r="F3" s="100"/>
      <c r="G3" s="91" t="s">
        <v>433</v>
      </c>
      <c r="H3" s="91" t="s">
        <v>427</v>
      </c>
      <c r="I3" s="91" t="s">
        <v>38</v>
      </c>
      <c r="K3" s="147" t="s">
        <v>434</v>
      </c>
      <c r="L3" s="91" t="s">
        <v>427</v>
      </c>
      <c r="M3" s="147" t="s">
        <v>429</v>
      </c>
    </row>
    <row r="4" spans="1:13" s="1" customFormat="1" x14ac:dyDescent="0.25">
      <c r="A4" s="13" t="s">
        <v>39</v>
      </c>
      <c r="B4" s="4" t="s">
        <v>40</v>
      </c>
      <c r="C4" s="118" t="s">
        <v>38</v>
      </c>
      <c r="D4" s="2" t="s">
        <v>34</v>
      </c>
      <c r="E4" s="140">
        <v>3</v>
      </c>
      <c r="F4" s="18"/>
      <c r="G4" s="91">
        <v>1</v>
      </c>
      <c r="H4" s="14">
        <v>7</v>
      </c>
      <c r="I4" s="14">
        <v>0</v>
      </c>
      <c r="J4" s="34"/>
      <c r="K4" s="91">
        <v>1</v>
      </c>
      <c r="L4" s="14">
        <v>7</v>
      </c>
      <c r="M4" s="14">
        <v>3</v>
      </c>
    </row>
    <row r="5" spans="1:13" s="1" customFormat="1" x14ac:dyDescent="0.25">
      <c r="A5" s="13" t="s">
        <v>116</v>
      </c>
      <c r="B5" s="4" t="s">
        <v>117</v>
      </c>
      <c r="C5" s="118" t="s">
        <v>20</v>
      </c>
      <c r="D5" s="2" t="s">
        <v>34</v>
      </c>
      <c r="E5" s="119">
        <v>1</v>
      </c>
      <c r="F5" s="4"/>
      <c r="G5" s="91">
        <v>2</v>
      </c>
      <c r="H5" s="14">
        <v>4</v>
      </c>
      <c r="I5" s="14">
        <v>0</v>
      </c>
      <c r="J5" s="34"/>
      <c r="K5" s="91">
        <v>2</v>
      </c>
      <c r="L5" s="14">
        <v>2</v>
      </c>
      <c r="M5" s="14">
        <v>5</v>
      </c>
    </row>
    <row r="6" spans="1:13" s="1" customFormat="1" x14ac:dyDescent="0.25">
      <c r="A6" s="13" t="s">
        <v>75</v>
      </c>
      <c r="B6" s="4" t="s">
        <v>76</v>
      </c>
      <c r="C6" s="118" t="s">
        <v>20</v>
      </c>
      <c r="D6" s="2" t="s">
        <v>34</v>
      </c>
      <c r="E6" s="119">
        <v>1</v>
      </c>
      <c r="F6" s="145"/>
      <c r="G6" s="91">
        <v>3</v>
      </c>
      <c r="H6" s="14">
        <v>5</v>
      </c>
      <c r="I6" s="14">
        <v>1</v>
      </c>
      <c r="J6" s="34"/>
      <c r="K6" s="91">
        <v>3</v>
      </c>
      <c r="L6" s="14">
        <v>7</v>
      </c>
      <c r="M6" s="14">
        <v>3</v>
      </c>
    </row>
    <row r="7" spans="1:13" s="1" customFormat="1" x14ac:dyDescent="0.25">
      <c r="A7" s="18" t="s">
        <v>174</v>
      </c>
      <c r="B7" s="18" t="s">
        <v>175</v>
      </c>
      <c r="C7" s="118" t="s">
        <v>20</v>
      </c>
      <c r="D7" s="2" t="s">
        <v>34</v>
      </c>
      <c r="E7" s="137">
        <v>1</v>
      </c>
      <c r="F7" s="4"/>
      <c r="G7" s="91">
        <v>4</v>
      </c>
      <c r="H7" s="14">
        <v>4</v>
      </c>
      <c r="I7" s="14">
        <v>0</v>
      </c>
      <c r="J7" s="34"/>
      <c r="K7" s="91">
        <v>4</v>
      </c>
      <c r="L7" s="14">
        <v>3</v>
      </c>
      <c r="M7" s="14">
        <v>0</v>
      </c>
    </row>
    <row r="8" spans="1:13" s="1" customFormat="1" x14ac:dyDescent="0.25">
      <c r="A8" s="13" t="s">
        <v>246</v>
      </c>
      <c r="B8" s="4" t="s">
        <v>247</v>
      </c>
      <c r="C8" s="143" t="s">
        <v>20</v>
      </c>
      <c r="D8" s="144" t="s">
        <v>34</v>
      </c>
      <c r="E8" s="121">
        <v>1</v>
      </c>
      <c r="F8" s="4"/>
      <c r="G8" s="91">
        <v>5</v>
      </c>
      <c r="H8" s="14">
        <v>1</v>
      </c>
      <c r="I8" s="14">
        <v>0</v>
      </c>
      <c r="J8" s="34"/>
      <c r="K8" s="91">
        <v>5</v>
      </c>
      <c r="L8" s="14">
        <v>1</v>
      </c>
      <c r="M8" s="14">
        <v>0</v>
      </c>
    </row>
    <row r="9" spans="1:13" s="1" customFormat="1" x14ac:dyDescent="0.25">
      <c r="A9" s="13" t="s">
        <v>78</v>
      </c>
      <c r="B9" s="4" t="s">
        <v>79</v>
      </c>
      <c r="C9" s="118" t="s">
        <v>20</v>
      </c>
      <c r="D9" s="2" t="s">
        <v>34</v>
      </c>
      <c r="E9" s="119">
        <v>1</v>
      </c>
      <c r="F9" s="18"/>
      <c r="G9" s="34"/>
      <c r="H9" s="34"/>
      <c r="I9" s="34"/>
      <c r="J9" s="34"/>
      <c r="K9" s="34"/>
      <c r="L9" s="34"/>
      <c r="M9" s="34"/>
    </row>
    <row r="10" spans="1:13" s="1" customFormat="1" x14ac:dyDescent="0.25">
      <c r="A10" s="13" t="s">
        <v>135</v>
      </c>
      <c r="B10" s="4" t="s">
        <v>136</v>
      </c>
      <c r="C10" s="118" t="s">
        <v>20</v>
      </c>
      <c r="D10" s="2" t="s">
        <v>34</v>
      </c>
      <c r="E10" s="119">
        <v>1</v>
      </c>
      <c r="F10" s="4"/>
      <c r="G10" s="34"/>
      <c r="H10" s="34"/>
      <c r="I10" s="34"/>
      <c r="J10" s="91"/>
      <c r="K10" s="34"/>
      <c r="L10" s="34"/>
      <c r="M10" s="34"/>
    </row>
    <row r="11" spans="1:13" s="1" customFormat="1" x14ac:dyDescent="0.25">
      <c r="A11" s="18" t="s">
        <v>182</v>
      </c>
      <c r="B11" s="18" t="s">
        <v>183</v>
      </c>
      <c r="C11" s="118" t="s">
        <v>20</v>
      </c>
      <c r="D11" s="2" t="s">
        <v>34</v>
      </c>
      <c r="E11" s="119">
        <v>1</v>
      </c>
      <c r="F11" s="4"/>
      <c r="G11" s="34"/>
      <c r="H11" s="34"/>
      <c r="I11" s="34"/>
      <c r="J11" s="34"/>
      <c r="K11" s="34"/>
      <c r="L11" s="34"/>
      <c r="M11" s="34"/>
    </row>
    <row r="12" spans="1:13" s="1" customFormat="1" x14ac:dyDescent="0.25">
      <c r="A12" s="13" t="s">
        <v>266</v>
      </c>
      <c r="B12" s="4" t="s">
        <v>267</v>
      </c>
      <c r="C12" s="118" t="s">
        <v>20</v>
      </c>
      <c r="D12" s="2" t="s">
        <v>34</v>
      </c>
      <c r="E12" s="140">
        <v>2</v>
      </c>
      <c r="F12" s="4"/>
      <c r="G12" s="34"/>
      <c r="H12" s="34"/>
      <c r="I12" s="34"/>
      <c r="J12" s="34"/>
      <c r="K12" s="34"/>
      <c r="L12" s="34"/>
      <c r="M12" s="34"/>
    </row>
    <row r="13" spans="1:13" s="1" customFormat="1" x14ac:dyDescent="0.25">
      <c r="A13" s="13" t="s">
        <v>47</v>
      </c>
      <c r="B13" s="4" t="s">
        <v>49</v>
      </c>
      <c r="C13" s="118" t="s">
        <v>20</v>
      </c>
      <c r="D13" s="2" t="s">
        <v>34</v>
      </c>
      <c r="E13" s="137">
        <v>2</v>
      </c>
      <c r="F13" s="18"/>
      <c r="G13" s="34"/>
      <c r="H13" s="34"/>
      <c r="I13" s="34"/>
      <c r="J13" s="34"/>
      <c r="K13" s="34"/>
      <c r="L13" s="34"/>
      <c r="M13" s="34"/>
    </row>
    <row r="14" spans="1:13" s="1" customFormat="1" x14ac:dyDescent="0.25">
      <c r="A14" s="18" t="s">
        <v>148</v>
      </c>
      <c r="B14" s="18" t="s">
        <v>149</v>
      </c>
      <c r="C14" s="118" t="s">
        <v>20</v>
      </c>
      <c r="D14" s="2" t="s">
        <v>34</v>
      </c>
      <c r="E14" s="119">
        <v>2</v>
      </c>
      <c r="F14" s="4"/>
      <c r="G14" s="34">
        <v>1</v>
      </c>
      <c r="H14" s="34"/>
      <c r="I14" s="34"/>
      <c r="J14" s="34"/>
      <c r="K14" s="34"/>
      <c r="L14" s="34"/>
      <c r="M14" s="34"/>
    </row>
    <row r="15" spans="1:13" s="1" customFormat="1" x14ac:dyDescent="0.25">
      <c r="A15" s="18" t="s">
        <v>372</v>
      </c>
      <c r="B15" s="94">
        <v>17663</v>
      </c>
      <c r="C15" s="118" t="s">
        <v>20</v>
      </c>
      <c r="D15" s="2" t="s">
        <v>34</v>
      </c>
      <c r="E15" s="119">
        <v>2</v>
      </c>
      <c r="F15" s="4"/>
      <c r="G15" s="34">
        <f t="shared" ref="G15:G19" si="0">G14+1</f>
        <v>2</v>
      </c>
      <c r="H15" s="34"/>
      <c r="I15" s="34"/>
      <c r="J15" s="34"/>
      <c r="K15" s="34"/>
      <c r="L15" s="34"/>
      <c r="M15" s="34"/>
    </row>
    <row r="16" spans="1:13" s="1" customFormat="1" x14ac:dyDescent="0.25">
      <c r="A16" s="13" t="s">
        <v>238</v>
      </c>
      <c r="B16" s="4" t="s">
        <v>239</v>
      </c>
      <c r="C16" s="118" t="s">
        <v>20</v>
      </c>
      <c r="D16" s="2" t="s">
        <v>34</v>
      </c>
      <c r="E16" s="119">
        <v>3</v>
      </c>
      <c r="F16" s="4"/>
      <c r="G16" s="34">
        <f t="shared" si="0"/>
        <v>3</v>
      </c>
      <c r="H16" s="34"/>
      <c r="I16" s="34"/>
      <c r="J16" s="34"/>
      <c r="K16" s="34"/>
      <c r="L16" s="34"/>
      <c r="M16" s="34"/>
    </row>
    <row r="17" spans="1:13" s="1" customFormat="1" x14ac:dyDescent="0.25">
      <c r="A17" s="13" t="s">
        <v>31</v>
      </c>
      <c r="B17" s="4" t="s">
        <v>32</v>
      </c>
      <c r="C17" s="118" t="s">
        <v>20</v>
      </c>
      <c r="D17" s="2" t="s">
        <v>34</v>
      </c>
      <c r="E17" s="119">
        <v>3</v>
      </c>
      <c r="F17" s="18"/>
      <c r="G17" s="34">
        <f t="shared" si="0"/>
        <v>4</v>
      </c>
      <c r="H17" s="34"/>
      <c r="I17" s="34"/>
      <c r="J17" s="34"/>
      <c r="K17" s="34"/>
      <c r="L17" s="34"/>
      <c r="M17" s="34"/>
    </row>
    <row r="18" spans="1:13" s="1" customFormat="1" x14ac:dyDescent="0.25">
      <c r="A18" s="13" t="s">
        <v>83</v>
      </c>
      <c r="B18" s="4" t="s">
        <v>84</v>
      </c>
      <c r="C18" s="118" t="s">
        <v>20</v>
      </c>
      <c r="D18" s="2" t="s">
        <v>34</v>
      </c>
      <c r="E18" s="137">
        <v>3</v>
      </c>
      <c r="F18" s="21"/>
      <c r="G18" s="34">
        <f t="shared" si="0"/>
        <v>5</v>
      </c>
      <c r="H18" s="34"/>
      <c r="I18" s="34"/>
      <c r="J18" s="34"/>
      <c r="K18" s="34"/>
      <c r="L18" s="34"/>
      <c r="M18" s="34"/>
    </row>
    <row r="19" spans="1:13" s="1" customFormat="1" x14ac:dyDescent="0.25">
      <c r="A19" s="18" t="s">
        <v>368</v>
      </c>
      <c r="B19" s="141">
        <v>17511</v>
      </c>
      <c r="C19" s="118" t="s">
        <v>20</v>
      </c>
      <c r="D19" s="2" t="s">
        <v>34</v>
      </c>
      <c r="E19" s="119">
        <v>3</v>
      </c>
      <c r="F19" s="6"/>
      <c r="G19" s="34">
        <f t="shared" si="0"/>
        <v>6</v>
      </c>
      <c r="H19" s="34"/>
      <c r="I19" s="34"/>
      <c r="J19" s="34"/>
      <c r="K19" s="34"/>
      <c r="L19" s="34"/>
      <c r="M19" s="34"/>
    </row>
    <row r="20" spans="1:13" s="1" customFormat="1" x14ac:dyDescent="0.25">
      <c r="A20" s="18" t="s">
        <v>397</v>
      </c>
      <c r="B20" s="142" t="s">
        <v>394</v>
      </c>
      <c r="C20" s="118" t="s">
        <v>20</v>
      </c>
      <c r="D20" s="2" t="s">
        <v>34</v>
      </c>
      <c r="E20" s="140">
        <v>3</v>
      </c>
      <c r="F20" s="4"/>
      <c r="G20" s="34">
        <v>1</v>
      </c>
      <c r="H20" s="34"/>
      <c r="I20" s="34"/>
      <c r="J20" s="34"/>
      <c r="K20" s="34"/>
      <c r="L20" s="34"/>
      <c r="M20" s="34"/>
    </row>
    <row r="21" spans="1:13" s="1" customFormat="1" x14ac:dyDescent="0.25">
      <c r="A21" s="18" t="s">
        <v>190</v>
      </c>
      <c r="B21" s="18" t="s">
        <v>191</v>
      </c>
      <c r="C21" s="118" t="s">
        <v>20</v>
      </c>
      <c r="D21" s="2" t="s">
        <v>34</v>
      </c>
      <c r="E21" s="119">
        <v>4</v>
      </c>
      <c r="F21" s="4"/>
      <c r="G21" s="34">
        <f t="shared" ref="G21:G23" si="1">G20+1</f>
        <v>2</v>
      </c>
      <c r="H21" s="34"/>
      <c r="I21" s="34"/>
      <c r="J21" s="34"/>
      <c r="K21" s="34"/>
      <c r="L21" s="34"/>
      <c r="M21" s="34"/>
    </row>
    <row r="22" spans="1:13" s="1" customFormat="1" x14ac:dyDescent="0.25">
      <c r="A22" s="13" t="s">
        <v>216</v>
      </c>
      <c r="B22" s="4" t="s">
        <v>217</v>
      </c>
      <c r="C22" s="118" t="s">
        <v>20</v>
      </c>
      <c r="D22" s="2" t="s">
        <v>34</v>
      </c>
      <c r="E22" s="119">
        <v>4</v>
      </c>
      <c r="F22" s="4"/>
      <c r="G22" s="34">
        <f t="shared" si="1"/>
        <v>3</v>
      </c>
      <c r="H22" s="34"/>
      <c r="I22" s="34"/>
      <c r="J22" s="34"/>
      <c r="K22" s="34"/>
      <c r="L22" s="34"/>
      <c r="M22" s="34"/>
    </row>
    <row r="23" spans="1:13" s="1" customFormat="1" x14ac:dyDescent="0.25">
      <c r="A23" s="13" t="s">
        <v>243</v>
      </c>
      <c r="B23" s="4" t="s">
        <v>244</v>
      </c>
      <c r="C23" s="118" t="s">
        <v>20</v>
      </c>
      <c r="D23" s="2" t="s">
        <v>34</v>
      </c>
      <c r="E23" s="119">
        <v>4</v>
      </c>
      <c r="F23" s="4"/>
      <c r="G23" s="34">
        <f t="shared" si="1"/>
        <v>4</v>
      </c>
      <c r="H23" s="34"/>
      <c r="I23" s="34"/>
      <c r="J23" s="34"/>
      <c r="K23" s="34"/>
      <c r="L23" s="34"/>
      <c r="M23" s="34"/>
    </row>
    <row r="24" spans="1:13" s="1" customFormat="1" x14ac:dyDescent="0.25">
      <c r="A24" s="18" t="s">
        <v>371</v>
      </c>
      <c r="B24" s="18" t="s">
        <v>375</v>
      </c>
      <c r="C24" s="118" t="s">
        <v>20</v>
      </c>
      <c r="D24" s="2" t="s">
        <v>34</v>
      </c>
      <c r="E24" s="137">
        <v>4</v>
      </c>
      <c r="F24" s="4"/>
      <c r="G24" s="34">
        <v>1</v>
      </c>
      <c r="H24" s="34"/>
      <c r="I24" s="34"/>
      <c r="J24" s="34"/>
      <c r="K24" s="34"/>
      <c r="L24" s="34"/>
      <c r="M24" s="34"/>
    </row>
    <row r="25" spans="1:13" s="1" customFormat="1" x14ac:dyDescent="0.25">
      <c r="A25" s="13" t="s">
        <v>42</v>
      </c>
      <c r="B25" s="4" t="s">
        <v>43</v>
      </c>
      <c r="C25" s="118" t="s">
        <v>20</v>
      </c>
      <c r="D25" s="2" t="s">
        <v>34</v>
      </c>
      <c r="E25" s="119">
        <v>5</v>
      </c>
      <c r="F25" s="2" t="s">
        <v>431</v>
      </c>
      <c r="G25" s="34">
        <f>G24+1</f>
        <v>2</v>
      </c>
      <c r="H25" s="34"/>
      <c r="I25" s="34"/>
      <c r="J25" s="34"/>
      <c r="K25" s="34"/>
      <c r="L25" s="34"/>
      <c r="M25" s="34"/>
    </row>
    <row r="26" spans="1:13" x14ac:dyDescent="0.25">
      <c r="G26" s="34">
        <f t="shared" ref="G26:G37" si="2">G25+1</f>
        <v>3</v>
      </c>
    </row>
    <row r="27" spans="1:13" x14ac:dyDescent="0.25">
      <c r="G27" s="34">
        <f t="shared" si="2"/>
        <v>4</v>
      </c>
    </row>
    <row r="28" spans="1:13" x14ac:dyDescent="0.25">
      <c r="G28" s="34">
        <f t="shared" si="2"/>
        <v>5</v>
      </c>
    </row>
    <row r="29" spans="1:13" x14ac:dyDescent="0.25">
      <c r="G29" s="34">
        <f t="shared" si="2"/>
        <v>6</v>
      </c>
    </row>
    <row r="30" spans="1:13" x14ac:dyDescent="0.25">
      <c r="G30" s="34">
        <f t="shared" si="2"/>
        <v>7</v>
      </c>
    </row>
    <row r="31" spans="1:13" x14ac:dyDescent="0.25">
      <c r="G31" s="34">
        <f t="shared" si="2"/>
        <v>8</v>
      </c>
    </row>
    <row r="32" spans="1:13" x14ac:dyDescent="0.25">
      <c r="G32" s="34">
        <f t="shared" si="2"/>
        <v>9</v>
      </c>
    </row>
    <row r="33" spans="7:7" x14ac:dyDescent="0.25">
      <c r="G33" s="34">
        <f t="shared" si="2"/>
        <v>10</v>
      </c>
    </row>
    <row r="34" spans="7:7" x14ac:dyDescent="0.25">
      <c r="G34" s="34">
        <f t="shared" si="2"/>
        <v>11</v>
      </c>
    </row>
    <row r="35" spans="7:7" x14ac:dyDescent="0.25">
      <c r="G35" s="34">
        <f t="shared" si="2"/>
        <v>12</v>
      </c>
    </row>
    <row r="36" spans="7:7" x14ac:dyDescent="0.25">
      <c r="G36" s="34">
        <f t="shared" si="2"/>
        <v>13</v>
      </c>
    </row>
    <row r="37" spans="7:7" x14ac:dyDescent="0.25">
      <c r="G37" s="34">
        <f t="shared" si="2"/>
        <v>14</v>
      </c>
    </row>
  </sheetData>
  <sortState ref="C4:E25">
    <sortCondition ref="C4:C25"/>
    <sortCondition ref="E4:E25"/>
  </sortState>
  <mergeCells count="1">
    <mergeCell ref="C2:E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FFFF"/>
  </sheetPr>
  <dimension ref="A1:M30"/>
  <sheetViews>
    <sheetView workbookViewId="0"/>
  </sheetViews>
  <sheetFormatPr defaultColWidth="11" defaultRowHeight="19.5" x14ac:dyDescent="0.25"/>
  <cols>
    <col min="1" max="1" width="28.625" bestFit="1" customWidth="1"/>
    <col min="2" max="2" width="15.5" customWidth="1"/>
    <col min="3" max="3" width="13.125" bestFit="1" customWidth="1"/>
    <col min="7" max="10" width="10.875" style="34"/>
    <col min="11" max="11" width="14.5" style="34" customWidth="1"/>
    <col min="12" max="13" width="10.875" style="34"/>
  </cols>
  <sheetData>
    <row r="1" spans="1:13" s="34" customFormat="1" x14ac:dyDescent="0.25">
      <c r="A1" s="6" t="s">
        <v>424</v>
      </c>
      <c r="B1" s="4"/>
      <c r="C1" s="6"/>
      <c r="D1" s="1"/>
      <c r="E1" s="1"/>
      <c r="F1" s="4"/>
    </row>
    <row r="2" spans="1:13" s="34" customFormat="1" ht="35.1" customHeight="1" x14ac:dyDescent="0.25">
      <c r="A2" s="6"/>
      <c r="B2" s="4"/>
      <c r="C2" s="151" t="s">
        <v>422</v>
      </c>
      <c r="D2" s="152"/>
      <c r="E2" s="153"/>
      <c r="F2" s="9"/>
      <c r="J2" s="91" t="s">
        <v>436</v>
      </c>
    </row>
    <row r="3" spans="1:13" s="34" customFormat="1" ht="39.75" thickBot="1" x14ac:dyDescent="0.3">
      <c r="A3" s="41" t="s">
        <v>1</v>
      </c>
      <c r="B3" s="41" t="s">
        <v>2</v>
      </c>
      <c r="C3" s="116" t="s">
        <v>6</v>
      </c>
      <c r="D3" s="36" t="s">
        <v>7</v>
      </c>
      <c r="E3" s="117" t="s">
        <v>10</v>
      </c>
      <c r="F3" s="100"/>
      <c r="G3" s="91" t="s">
        <v>437</v>
      </c>
      <c r="H3" s="91" t="s">
        <v>427</v>
      </c>
      <c r="I3" s="91" t="s">
        <v>38</v>
      </c>
      <c r="K3" s="147" t="s">
        <v>438</v>
      </c>
      <c r="L3" s="91" t="s">
        <v>427</v>
      </c>
      <c r="M3" s="147" t="s">
        <v>429</v>
      </c>
    </row>
    <row r="4" spans="1:13" s="1" customFormat="1" x14ac:dyDescent="0.25">
      <c r="A4" s="13" t="s">
        <v>75</v>
      </c>
      <c r="B4" s="4" t="s">
        <v>76</v>
      </c>
      <c r="C4" s="118" t="s">
        <v>38</v>
      </c>
      <c r="D4" s="2" t="s">
        <v>25</v>
      </c>
      <c r="E4" s="119">
        <v>1</v>
      </c>
      <c r="F4" s="18"/>
      <c r="G4" s="91">
        <v>1</v>
      </c>
      <c r="H4" s="14">
        <v>6</v>
      </c>
      <c r="I4" s="14">
        <v>1</v>
      </c>
      <c r="J4" s="34"/>
      <c r="K4" s="91">
        <v>1</v>
      </c>
      <c r="L4" s="14">
        <v>6</v>
      </c>
      <c r="M4" s="14">
        <v>3</v>
      </c>
    </row>
    <row r="5" spans="1:13" s="1" customFormat="1" x14ac:dyDescent="0.25">
      <c r="A5" s="13" t="s">
        <v>92</v>
      </c>
      <c r="B5" s="4" t="s">
        <v>93</v>
      </c>
      <c r="C5" s="118" t="s">
        <v>38</v>
      </c>
      <c r="D5" s="2" t="s">
        <v>25</v>
      </c>
      <c r="E5" s="119">
        <v>2</v>
      </c>
      <c r="F5" s="4"/>
      <c r="G5" s="91">
        <v>2</v>
      </c>
      <c r="H5" s="14">
        <v>6</v>
      </c>
      <c r="I5" s="14">
        <v>1</v>
      </c>
      <c r="J5" s="34"/>
      <c r="K5" s="91">
        <v>2</v>
      </c>
      <c r="L5" s="14">
        <v>6</v>
      </c>
      <c r="M5" s="14">
        <v>5</v>
      </c>
    </row>
    <row r="6" spans="1:13" s="1" customFormat="1" x14ac:dyDescent="0.25">
      <c r="A6" s="13" t="s">
        <v>218</v>
      </c>
      <c r="B6" s="4" t="s">
        <v>219</v>
      </c>
      <c r="C6" s="118" t="s">
        <v>20</v>
      </c>
      <c r="D6" s="2" t="s">
        <v>25</v>
      </c>
      <c r="E6" s="119">
        <v>1</v>
      </c>
      <c r="F6" s="4"/>
      <c r="G6" s="91">
        <v>3</v>
      </c>
      <c r="H6" s="14">
        <v>6</v>
      </c>
      <c r="I6" s="14">
        <v>0</v>
      </c>
      <c r="J6" s="34"/>
      <c r="K6" s="91">
        <v>3</v>
      </c>
      <c r="L6" s="14">
        <v>7</v>
      </c>
      <c r="M6" s="14">
        <v>3</v>
      </c>
    </row>
    <row r="7" spans="1:13" s="1" customFormat="1" x14ac:dyDescent="0.25">
      <c r="A7" s="13" t="s">
        <v>89</v>
      </c>
      <c r="B7" s="4" t="s">
        <v>90</v>
      </c>
      <c r="C7" s="118" t="s">
        <v>20</v>
      </c>
      <c r="D7" s="2" t="s">
        <v>25</v>
      </c>
      <c r="E7" s="119">
        <v>1</v>
      </c>
      <c r="F7" s="4"/>
      <c r="G7" s="91">
        <v>4</v>
      </c>
      <c r="H7" s="14">
        <v>6</v>
      </c>
      <c r="I7" s="14">
        <v>0</v>
      </c>
      <c r="J7" s="34"/>
      <c r="K7" s="91">
        <v>4</v>
      </c>
      <c r="L7" s="14">
        <v>5</v>
      </c>
      <c r="M7" s="14">
        <v>0</v>
      </c>
    </row>
    <row r="8" spans="1:13" s="1" customFormat="1" x14ac:dyDescent="0.25">
      <c r="A8" s="13" t="s">
        <v>98</v>
      </c>
      <c r="B8" s="4" t="s">
        <v>99</v>
      </c>
      <c r="C8" s="118" t="s">
        <v>20</v>
      </c>
      <c r="D8" s="2" t="s">
        <v>25</v>
      </c>
      <c r="E8" s="119">
        <v>1</v>
      </c>
      <c r="F8" s="4"/>
      <c r="G8" s="91">
        <v>5</v>
      </c>
      <c r="H8" s="14">
        <v>1</v>
      </c>
      <c r="I8" s="14">
        <v>0</v>
      </c>
      <c r="J8" s="34"/>
      <c r="K8" s="91">
        <v>5</v>
      </c>
      <c r="L8" s="14">
        <v>1</v>
      </c>
      <c r="M8" s="14">
        <v>0</v>
      </c>
    </row>
    <row r="9" spans="1:13" s="1" customFormat="1" x14ac:dyDescent="0.25">
      <c r="A9" s="13" t="s">
        <v>145</v>
      </c>
      <c r="B9" s="4" t="s">
        <v>146</v>
      </c>
      <c r="C9" s="118" t="s">
        <v>20</v>
      </c>
      <c r="D9" s="2" t="s">
        <v>25</v>
      </c>
      <c r="E9" s="119">
        <v>1</v>
      </c>
      <c r="F9" s="4"/>
      <c r="G9" s="34"/>
      <c r="H9" s="34"/>
      <c r="I9" s="34"/>
      <c r="J9" s="34"/>
      <c r="K9" s="34"/>
      <c r="L9" s="34"/>
      <c r="M9" s="34"/>
    </row>
    <row r="10" spans="1:13" s="1" customFormat="1" x14ac:dyDescent="0.25">
      <c r="A10" s="18" t="s">
        <v>151</v>
      </c>
      <c r="B10" s="18" t="s">
        <v>364</v>
      </c>
      <c r="C10" s="118" t="s">
        <v>20</v>
      </c>
      <c r="D10" s="2" t="s">
        <v>25</v>
      </c>
      <c r="E10" s="137">
        <v>1</v>
      </c>
      <c r="F10" s="4"/>
      <c r="G10" s="34"/>
      <c r="H10" s="34"/>
      <c r="I10" s="34"/>
      <c r="J10" s="91"/>
      <c r="K10" s="34"/>
      <c r="L10" s="34"/>
      <c r="M10" s="34"/>
    </row>
    <row r="11" spans="1:13" s="1" customFormat="1" x14ac:dyDescent="0.25">
      <c r="A11" s="18" t="s">
        <v>160</v>
      </c>
      <c r="B11" s="18" t="s">
        <v>381</v>
      </c>
      <c r="C11" s="118" t="s">
        <v>20</v>
      </c>
      <c r="D11" s="2" t="s">
        <v>25</v>
      </c>
      <c r="E11" s="119">
        <v>1</v>
      </c>
      <c r="F11" s="4"/>
      <c r="G11" s="34"/>
      <c r="H11" s="34"/>
      <c r="I11" s="34"/>
      <c r="J11" s="34"/>
      <c r="K11" s="34"/>
      <c r="L11" s="34"/>
      <c r="M11" s="34"/>
    </row>
    <row r="12" spans="1:13" s="1" customFormat="1" x14ac:dyDescent="0.25">
      <c r="A12" s="18" t="s">
        <v>167</v>
      </c>
      <c r="B12" s="18" t="s">
        <v>168</v>
      </c>
      <c r="C12" s="118" t="s">
        <v>20</v>
      </c>
      <c r="D12" s="2" t="s">
        <v>25</v>
      </c>
      <c r="E12" s="119">
        <v>2</v>
      </c>
      <c r="F12" s="4"/>
      <c r="G12" s="34"/>
      <c r="H12" s="34"/>
      <c r="I12" s="34"/>
      <c r="J12" s="34"/>
      <c r="K12" s="34"/>
      <c r="L12" s="34"/>
      <c r="M12" s="34"/>
    </row>
    <row r="13" spans="1:13" s="1" customFormat="1" x14ac:dyDescent="0.25">
      <c r="A13" s="13" t="s">
        <v>39</v>
      </c>
      <c r="B13" s="4" t="s">
        <v>40</v>
      </c>
      <c r="C13" s="131" t="s">
        <v>20</v>
      </c>
      <c r="D13" s="2" t="s">
        <v>25</v>
      </c>
      <c r="E13" s="119">
        <v>2</v>
      </c>
      <c r="F13" s="18"/>
      <c r="G13" s="34"/>
      <c r="H13" s="34"/>
      <c r="I13" s="34"/>
      <c r="J13" s="34"/>
      <c r="K13" s="34"/>
      <c r="L13" s="34"/>
      <c r="M13" s="34"/>
    </row>
    <row r="14" spans="1:13" s="1" customFormat="1" x14ac:dyDescent="0.25">
      <c r="A14" s="13" t="s">
        <v>103</v>
      </c>
      <c r="B14" s="4" t="s">
        <v>104</v>
      </c>
      <c r="C14" s="118" t="s">
        <v>20</v>
      </c>
      <c r="D14" s="2" t="s">
        <v>25</v>
      </c>
      <c r="E14" s="119">
        <v>2</v>
      </c>
      <c r="F14" s="4"/>
      <c r="G14" s="34"/>
      <c r="H14" s="34"/>
      <c r="I14" s="34"/>
      <c r="J14" s="34"/>
      <c r="K14" s="34"/>
      <c r="L14" s="34"/>
      <c r="M14" s="34"/>
    </row>
    <row r="15" spans="1:13" s="1" customFormat="1" x14ac:dyDescent="0.25">
      <c r="A15" s="13" t="s">
        <v>113</v>
      </c>
      <c r="B15" s="4" t="s">
        <v>114</v>
      </c>
      <c r="C15" s="118" t="s">
        <v>20</v>
      </c>
      <c r="D15" s="2" t="s">
        <v>25</v>
      </c>
      <c r="E15" s="119">
        <v>2</v>
      </c>
      <c r="F15" s="4"/>
      <c r="G15" s="34"/>
      <c r="H15" s="34"/>
      <c r="I15" s="34"/>
      <c r="J15" s="34"/>
      <c r="K15" s="34"/>
      <c r="L15" s="34"/>
      <c r="M15" s="34"/>
    </row>
    <row r="16" spans="1:13" s="1" customFormat="1" x14ac:dyDescent="0.25">
      <c r="A16" s="18" t="s">
        <v>184</v>
      </c>
      <c r="B16" s="18" t="s">
        <v>185</v>
      </c>
      <c r="C16" s="118" t="s">
        <v>20</v>
      </c>
      <c r="D16" s="2" t="s">
        <v>25</v>
      </c>
      <c r="E16" s="119">
        <v>2</v>
      </c>
      <c r="F16" s="4"/>
      <c r="G16" s="34"/>
      <c r="H16" s="34"/>
      <c r="I16" s="34"/>
      <c r="J16" s="34"/>
      <c r="K16" s="34"/>
      <c r="L16" s="34"/>
      <c r="M16" s="34"/>
    </row>
    <row r="17" spans="1:13" s="1" customFormat="1" x14ac:dyDescent="0.25">
      <c r="A17" s="13" t="s">
        <v>255</v>
      </c>
      <c r="B17" s="4" t="s">
        <v>256</v>
      </c>
      <c r="C17" s="118" t="s">
        <v>20</v>
      </c>
      <c r="D17" s="2" t="s">
        <v>25</v>
      </c>
      <c r="E17" s="119">
        <v>2</v>
      </c>
      <c r="F17" s="4"/>
      <c r="G17" s="34"/>
      <c r="H17" s="34"/>
      <c r="I17" s="34"/>
      <c r="J17" s="34"/>
      <c r="K17" s="34"/>
      <c r="L17" s="34"/>
      <c r="M17" s="34"/>
    </row>
    <row r="18" spans="1:13" s="1" customFormat="1" x14ac:dyDescent="0.25">
      <c r="A18" s="13" t="s">
        <v>95</v>
      </c>
      <c r="B18" s="4" t="s">
        <v>96</v>
      </c>
      <c r="C18" s="118" t="s">
        <v>20</v>
      </c>
      <c r="D18" s="2" t="s">
        <v>25</v>
      </c>
      <c r="E18" s="140">
        <v>3</v>
      </c>
      <c r="F18" s="4"/>
      <c r="G18" s="34"/>
      <c r="H18" s="34"/>
      <c r="I18" s="34"/>
      <c r="J18" s="34"/>
      <c r="K18" s="34"/>
      <c r="L18" s="34"/>
      <c r="M18" s="34"/>
    </row>
    <row r="19" spans="1:13" s="1" customFormat="1" x14ac:dyDescent="0.25">
      <c r="A19" s="13" t="s">
        <v>121</v>
      </c>
      <c r="B19" s="4" t="s">
        <v>122</v>
      </c>
      <c r="C19" s="118" t="s">
        <v>20</v>
      </c>
      <c r="D19" s="2" t="s">
        <v>25</v>
      </c>
      <c r="E19" s="119">
        <v>3</v>
      </c>
      <c r="F19" s="4"/>
      <c r="G19" s="34"/>
      <c r="H19" s="34"/>
      <c r="I19" s="34"/>
      <c r="J19" s="34"/>
      <c r="K19" s="34"/>
      <c r="L19" s="34"/>
      <c r="M19" s="34"/>
    </row>
    <row r="20" spans="1:13" s="1" customFormat="1" x14ac:dyDescent="0.25">
      <c r="A20" s="13" t="s">
        <v>130</v>
      </c>
      <c r="B20" s="4" t="s">
        <v>131</v>
      </c>
      <c r="C20" s="118" t="s">
        <v>20</v>
      </c>
      <c r="D20" s="2" t="s">
        <v>25</v>
      </c>
      <c r="E20" s="119">
        <v>3</v>
      </c>
      <c r="F20" s="4"/>
      <c r="G20" s="34"/>
      <c r="H20" s="34"/>
      <c r="I20" s="34"/>
      <c r="J20" s="34"/>
      <c r="K20" s="34"/>
      <c r="L20" s="34"/>
      <c r="M20" s="34"/>
    </row>
    <row r="21" spans="1:13" s="1" customFormat="1" x14ac:dyDescent="0.25">
      <c r="A21" s="18" t="s">
        <v>177</v>
      </c>
      <c r="B21" s="18" t="s">
        <v>178</v>
      </c>
      <c r="C21" s="118" t="s">
        <v>20</v>
      </c>
      <c r="D21" s="2" t="s">
        <v>25</v>
      </c>
      <c r="E21" s="119">
        <v>3</v>
      </c>
      <c r="F21" s="4"/>
      <c r="G21" s="34"/>
      <c r="H21" s="34"/>
      <c r="I21" s="34"/>
      <c r="J21" s="34"/>
      <c r="K21" s="34"/>
      <c r="L21" s="34"/>
      <c r="M21" s="34"/>
    </row>
    <row r="22" spans="1:13" s="1" customFormat="1" x14ac:dyDescent="0.25">
      <c r="A22" s="18" t="s">
        <v>204</v>
      </c>
      <c r="B22" s="18" t="s">
        <v>205</v>
      </c>
      <c r="C22" s="118" t="s">
        <v>20</v>
      </c>
      <c r="D22" s="2" t="s">
        <v>25</v>
      </c>
      <c r="E22" s="119">
        <v>3</v>
      </c>
      <c r="F22" s="4"/>
      <c r="G22" s="34"/>
      <c r="H22" s="34"/>
      <c r="I22" s="34"/>
      <c r="J22" s="34"/>
      <c r="K22" s="34"/>
      <c r="L22" s="34"/>
      <c r="M22" s="34"/>
    </row>
    <row r="23" spans="1:13" s="1" customFormat="1" x14ac:dyDescent="0.25">
      <c r="A23" s="13" t="s">
        <v>250</v>
      </c>
      <c r="B23" s="4" t="s">
        <v>251</v>
      </c>
      <c r="C23" s="118" t="s">
        <v>20</v>
      </c>
      <c r="D23" s="2" t="s">
        <v>25</v>
      </c>
      <c r="E23" s="140">
        <v>3</v>
      </c>
      <c r="F23" s="4"/>
      <c r="G23" s="34"/>
      <c r="H23" s="34"/>
      <c r="I23" s="34"/>
      <c r="J23" s="34"/>
      <c r="K23" s="34"/>
      <c r="L23" s="34"/>
      <c r="M23" s="34"/>
    </row>
    <row r="24" spans="1:13" s="1" customFormat="1" x14ac:dyDescent="0.25">
      <c r="A24" s="13" t="s">
        <v>22</v>
      </c>
      <c r="B24" s="4" t="s">
        <v>23</v>
      </c>
      <c r="C24" s="118" t="s">
        <v>20</v>
      </c>
      <c r="D24" s="2" t="s">
        <v>25</v>
      </c>
      <c r="E24" s="119">
        <v>4</v>
      </c>
      <c r="F24" s="18"/>
      <c r="G24" s="34"/>
      <c r="H24" s="34"/>
      <c r="I24" s="34"/>
      <c r="J24" s="34"/>
      <c r="K24" s="34"/>
      <c r="L24" s="34"/>
      <c r="M24" s="34"/>
    </row>
    <row r="25" spans="1:13" s="1" customFormat="1" x14ac:dyDescent="0.25">
      <c r="A25" s="13" t="s">
        <v>28</v>
      </c>
      <c r="B25" s="4" t="s">
        <v>29</v>
      </c>
      <c r="C25" s="118" t="s">
        <v>20</v>
      </c>
      <c r="D25" s="20" t="s">
        <v>25</v>
      </c>
      <c r="E25" s="119">
        <v>4</v>
      </c>
      <c r="F25" s="18"/>
      <c r="G25" s="34"/>
      <c r="H25" s="34"/>
      <c r="I25" s="34"/>
      <c r="J25" s="34"/>
      <c r="K25" s="34"/>
      <c r="L25" s="34"/>
      <c r="M25" s="34"/>
    </row>
    <row r="26" spans="1:13" s="1" customFormat="1" x14ac:dyDescent="0.25">
      <c r="A26" s="13" t="s">
        <v>110</v>
      </c>
      <c r="B26" s="4" t="s">
        <v>111</v>
      </c>
      <c r="C26" s="118" t="s">
        <v>20</v>
      </c>
      <c r="D26" s="2" t="s">
        <v>25</v>
      </c>
      <c r="E26" s="119">
        <v>4</v>
      </c>
      <c r="F26" s="4"/>
      <c r="G26" s="34"/>
      <c r="H26" s="34"/>
      <c r="I26" s="34"/>
      <c r="J26" s="34"/>
      <c r="K26" s="34"/>
      <c r="L26" s="34"/>
      <c r="M26" s="34"/>
    </row>
    <row r="27" spans="1:13" s="1" customFormat="1" x14ac:dyDescent="0.25">
      <c r="A27" s="13" t="s">
        <v>127</v>
      </c>
      <c r="B27" s="4" t="s">
        <v>128</v>
      </c>
      <c r="C27" s="118" t="s">
        <v>20</v>
      </c>
      <c r="D27" s="2" t="s">
        <v>25</v>
      </c>
      <c r="E27" s="119">
        <v>4</v>
      </c>
      <c r="F27" s="4"/>
      <c r="G27" s="34"/>
      <c r="H27" s="34"/>
      <c r="I27" s="34"/>
      <c r="J27" s="34"/>
      <c r="K27" s="34"/>
      <c r="L27" s="34"/>
      <c r="M27" s="34"/>
    </row>
    <row r="28" spans="1:13" s="1" customFormat="1" x14ac:dyDescent="0.25">
      <c r="A28" s="13" t="s">
        <v>222</v>
      </c>
      <c r="B28" s="4" t="s">
        <v>223</v>
      </c>
      <c r="C28" s="118" t="s">
        <v>20</v>
      </c>
      <c r="D28" s="2" t="s">
        <v>25</v>
      </c>
      <c r="E28" s="119">
        <v>4</v>
      </c>
      <c r="F28" s="4"/>
      <c r="G28" s="34"/>
      <c r="H28" s="34"/>
      <c r="I28" s="34"/>
      <c r="J28" s="34"/>
      <c r="K28" s="34"/>
      <c r="L28" s="34"/>
      <c r="M28" s="34"/>
    </row>
    <row r="29" spans="1:13" s="1" customFormat="1" x14ac:dyDescent="0.25">
      <c r="A29" s="13" t="s">
        <v>260</v>
      </c>
      <c r="B29" s="4" t="s">
        <v>261</v>
      </c>
      <c r="C29" s="118" t="s">
        <v>20</v>
      </c>
      <c r="D29" s="2" t="s">
        <v>25</v>
      </c>
      <c r="E29" s="137">
        <v>4</v>
      </c>
      <c r="F29" s="4"/>
      <c r="G29" s="34"/>
      <c r="H29" s="34"/>
      <c r="I29" s="34"/>
      <c r="J29" s="34"/>
      <c r="K29" s="34"/>
      <c r="L29" s="34"/>
      <c r="M29" s="34"/>
    </row>
    <row r="30" spans="1:13" s="1" customFormat="1" x14ac:dyDescent="0.25">
      <c r="A30" s="13" t="s">
        <v>42</v>
      </c>
      <c r="B30" s="4" t="s">
        <v>43</v>
      </c>
      <c r="C30" s="118" t="s">
        <v>20</v>
      </c>
      <c r="D30" s="2" t="s">
        <v>25</v>
      </c>
      <c r="E30" s="119">
        <v>5</v>
      </c>
      <c r="F30" s="18"/>
      <c r="G30" s="34"/>
      <c r="H30" s="34"/>
      <c r="I30" s="34"/>
      <c r="J30" s="34"/>
      <c r="K30" s="34"/>
      <c r="L30" s="34"/>
      <c r="M30" s="34"/>
    </row>
  </sheetData>
  <sortState ref="C4:E30">
    <sortCondition ref="D4:D30"/>
    <sortCondition ref="C4:C30"/>
    <sortCondition ref="E4:E30"/>
  </sortState>
  <mergeCells count="1">
    <mergeCell ref="C2:E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FFFF"/>
  </sheetPr>
  <dimension ref="A1:M24"/>
  <sheetViews>
    <sheetView workbookViewId="0"/>
  </sheetViews>
  <sheetFormatPr defaultColWidth="11" defaultRowHeight="19.5" x14ac:dyDescent="0.25"/>
  <cols>
    <col min="1" max="1" width="21.875" customWidth="1"/>
    <col min="2" max="2" width="16.375" bestFit="1" customWidth="1"/>
    <col min="3" max="3" width="15.375" bestFit="1" customWidth="1"/>
    <col min="7" max="7" width="14.625" style="34" customWidth="1"/>
    <col min="8" max="10" width="10.875" style="34"/>
    <col min="11" max="11" width="14.5" style="34" customWidth="1"/>
    <col min="12" max="13" width="10.875" style="34"/>
  </cols>
  <sheetData>
    <row r="1" spans="1:13" s="34" customFormat="1" x14ac:dyDescent="0.25">
      <c r="A1" s="6" t="s">
        <v>425</v>
      </c>
      <c r="B1" s="4"/>
      <c r="C1" s="6"/>
      <c r="D1" s="1"/>
      <c r="E1" s="1"/>
      <c r="F1" s="4"/>
    </row>
    <row r="2" spans="1:13" s="34" customFormat="1" ht="35.1" customHeight="1" x14ac:dyDescent="0.25">
      <c r="A2" s="6"/>
      <c r="B2" s="4"/>
      <c r="C2" s="151" t="s">
        <v>422</v>
      </c>
      <c r="D2" s="152"/>
      <c r="E2" s="153"/>
      <c r="F2" s="9"/>
      <c r="J2" s="91" t="s">
        <v>439</v>
      </c>
    </row>
    <row r="3" spans="1:13" s="34" customFormat="1" ht="39.75" thickBot="1" x14ac:dyDescent="0.3">
      <c r="A3" s="41" t="s">
        <v>1</v>
      </c>
      <c r="B3" s="41" t="s">
        <v>2</v>
      </c>
      <c r="C3" s="116" t="s">
        <v>6</v>
      </c>
      <c r="D3" s="36" t="s">
        <v>7</v>
      </c>
      <c r="E3" s="117" t="s">
        <v>10</v>
      </c>
      <c r="F3" s="100"/>
      <c r="G3" s="91" t="s">
        <v>440</v>
      </c>
      <c r="H3" s="91" t="s">
        <v>427</v>
      </c>
      <c r="I3" s="91" t="s">
        <v>38</v>
      </c>
      <c r="K3" s="147" t="s">
        <v>441</v>
      </c>
      <c r="L3" s="91" t="s">
        <v>427</v>
      </c>
      <c r="M3" s="147" t="s">
        <v>429</v>
      </c>
    </row>
    <row r="4" spans="1:13" s="1" customFormat="1" x14ac:dyDescent="0.25">
      <c r="A4" s="13" t="s">
        <v>86</v>
      </c>
      <c r="B4" s="4" t="s">
        <v>87</v>
      </c>
      <c r="C4" s="118" t="s">
        <v>20</v>
      </c>
      <c r="D4" s="2" t="s">
        <v>60</v>
      </c>
      <c r="E4" s="119">
        <v>1</v>
      </c>
      <c r="F4" s="4"/>
      <c r="G4" s="91">
        <v>1</v>
      </c>
      <c r="H4" s="14">
        <v>1</v>
      </c>
      <c r="I4" s="14">
        <v>0</v>
      </c>
      <c r="J4" s="34"/>
      <c r="K4" s="91">
        <v>1</v>
      </c>
      <c r="L4" s="14">
        <v>1</v>
      </c>
      <c r="M4" s="14">
        <v>3</v>
      </c>
    </row>
    <row r="5" spans="1:13" s="1" customFormat="1" x14ac:dyDescent="0.25">
      <c r="A5" s="18" t="s">
        <v>179</v>
      </c>
      <c r="B5" s="18" t="s">
        <v>180</v>
      </c>
      <c r="C5" s="118" t="s">
        <v>20</v>
      </c>
      <c r="D5" s="2" t="s">
        <v>60</v>
      </c>
      <c r="E5" s="119">
        <v>2</v>
      </c>
      <c r="F5" s="4"/>
      <c r="G5" s="91">
        <v>2</v>
      </c>
      <c r="H5" s="14">
        <v>2</v>
      </c>
      <c r="I5" s="14">
        <v>0</v>
      </c>
      <c r="J5" s="34"/>
      <c r="K5" s="91">
        <v>2</v>
      </c>
      <c r="L5" s="14">
        <v>2</v>
      </c>
      <c r="M5" s="14">
        <v>5</v>
      </c>
    </row>
    <row r="6" spans="1:13" s="1" customFormat="1" x14ac:dyDescent="0.25">
      <c r="A6" s="13" t="s">
        <v>57</v>
      </c>
      <c r="B6" s="4" t="s">
        <v>58</v>
      </c>
      <c r="C6" s="118" t="s">
        <v>20</v>
      </c>
      <c r="D6" s="2" t="s">
        <v>60</v>
      </c>
      <c r="E6" s="119">
        <v>2</v>
      </c>
      <c r="F6" s="18"/>
      <c r="G6" s="91">
        <v>3</v>
      </c>
      <c r="H6" s="14">
        <v>0</v>
      </c>
      <c r="I6" s="14">
        <v>0</v>
      </c>
      <c r="J6" s="34"/>
      <c r="K6" s="91">
        <v>3</v>
      </c>
      <c r="L6" s="14">
        <v>0</v>
      </c>
      <c r="M6" s="14">
        <v>3</v>
      </c>
    </row>
    <row r="7" spans="1:13" s="1" customFormat="1" x14ac:dyDescent="0.25">
      <c r="A7" s="18" t="s">
        <v>368</v>
      </c>
      <c r="B7" s="18" t="s">
        <v>367</v>
      </c>
      <c r="C7" s="118" t="s">
        <v>18</v>
      </c>
      <c r="D7" s="2" t="s">
        <v>102</v>
      </c>
      <c r="E7" s="137">
        <v>1</v>
      </c>
      <c r="F7" s="4"/>
      <c r="G7" s="91">
        <v>4</v>
      </c>
      <c r="H7" s="14">
        <v>0</v>
      </c>
      <c r="I7" s="14">
        <v>0</v>
      </c>
      <c r="J7" s="34"/>
      <c r="K7" s="91">
        <v>4</v>
      </c>
      <c r="L7" s="14">
        <v>0</v>
      </c>
      <c r="M7" s="14">
        <v>0</v>
      </c>
    </row>
    <row r="8" spans="1:13" s="1" customFormat="1" x14ac:dyDescent="0.25">
      <c r="A8" s="18" t="s">
        <v>204</v>
      </c>
      <c r="B8" s="18" t="s">
        <v>205</v>
      </c>
      <c r="C8" s="118" t="s">
        <v>18</v>
      </c>
      <c r="D8" s="2" t="s">
        <v>102</v>
      </c>
      <c r="E8" s="137">
        <v>2</v>
      </c>
      <c r="F8" s="4"/>
      <c r="G8" s="91">
        <v>5</v>
      </c>
      <c r="H8" s="14">
        <v>0</v>
      </c>
      <c r="I8" s="14">
        <v>0</v>
      </c>
      <c r="J8" s="34"/>
      <c r="K8" s="91">
        <v>5</v>
      </c>
      <c r="L8" s="14">
        <v>0</v>
      </c>
      <c r="M8" s="14">
        <v>0</v>
      </c>
    </row>
    <row r="9" spans="1:13" s="1" customFormat="1" x14ac:dyDescent="0.25">
      <c r="A9" s="18" t="s">
        <v>196</v>
      </c>
      <c r="B9" s="18" t="s">
        <v>197</v>
      </c>
      <c r="C9" s="118" t="s">
        <v>18</v>
      </c>
      <c r="D9" s="2" t="s">
        <v>19</v>
      </c>
      <c r="E9" s="119">
        <v>1</v>
      </c>
      <c r="F9" s="4"/>
      <c r="G9" s="34"/>
      <c r="H9" s="34"/>
      <c r="I9" s="34"/>
      <c r="J9" s="34"/>
      <c r="K9" s="34"/>
      <c r="L9" s="34"/>
      <c r="M9" s="34"/>
    </row>
    <row r="10" spans="1:13" s="1" customFormat="1" ht="39" x14ac:dyDescent="0.25">
      <c r="A10" s="18" t="s">
        <v>207</v>
      </c>
      <c r="B10" s="18" t="s">
        <v>208</v>
      </c>
      <c r="C10" s="118" t="s">
        <v>18</v>
      </c>
      <c r="D10" s="2" t="s">
        <v>19</v>
      </c>
      <c r="E10" s="119">
        <v>1</v>
      </c>
      <c r="F10" s="4"/>
      <c r="G10" s="147" t="s">
        <v>444</v>
      </c>
      <c r="H10" s="91" t="s">
        <v>427</v>
      </c>
      <c r="I10" s="91"/>
      <c r="J10" s="34"/>
      <c r="K10" s="147" t="s">
        <v>442</v>
      </c>
      <c r="L10" s="91" t="s">
        <v>427</v>
      </c>
      <c r="M10" s="147"/>
    </row>
    <row r="11" spans="1:13" s="1" customFormat="1" x14ac:dyDescent="0.25">
      <c r="A11" s="13" t="s">
        <v>66</v>
      </c>
      <c r="B11" s="4" t="s">
        <v>67</v>
      </c>
      <c r="C11" s="118" t="s">
        <v>18</v>
      </c>
      <c r="D11" s="2" t="s">
        <v>19</v>
      </c>
      <c r="E11" s="119">
        <v>1</v>
      </c>
      <c r="F11" s="18"/>
      <c r="G11" s="91">
        <v>1</v>
      </c>
      <c r="H11" s="14">
        <v>1</v>
      </c>
      <c r="I11" s="14"/>
      <c r="J11" s="34"/>
      <c r="K11" s="91">
        <v>1</v>
      </c>
      <c r="L11" s="14">
        <v>3</v>
      </c>
      <c r="M11" s="14"/>
    </row>
    <row r="12" spans="1:13" s="1" customFormat="1" x14ac:dyDescent="0.25">
      <c r="A12" s="13" t="s">
        <v>89</v>
      </c>
      <c r="B12" s="4" t="s">
        <v>91</v>
      </c>
      <c r="C12" s="118" t="s">
        <v>18</v>
      </c>
      <c r="D12" s="20" t="s">
        <v>19</v>
      </c>
      <c r="E12" s="119">
        <v>1</v>
      </c>
      <c r="F12" s="4"/>
      <c r="G12" s="91">
        <v>2</v>
      </c>
      <c r="H12" s="14">
        <v>1</v>
      </c>
      <c r="I12" s="14"/>
      <c r="J12" s="34"/>
      <c r="K12" s="91">
        <v>2</v>
      </c>
      <c r="L12" s="14">
        <v>0</v>
      </c>
      <c r="M12" s="14"/>
    </row>
    <row r="13" spans="1:13" s="1" customFormat="1" x14ac:dyDescent="0.25">
      <c r="A13" s="13" t="s">
        <v>210</v>
      </c>
      <c r="B13" s="4" t="s">
        <v>211</v>
      </c>
      <c r="C13" s="118" t="s">
        <v>18</v>
      </c>
      <c r="D13" s="2" t="s">
        <v>19</v>
      </c>
      <c r="E13" s="119">
        <v>1</v>
      </c>
      <c r="F13" s="4"/>
      <c r="G13" s="91">
        <v>3</v>
      </c>
      <c r="H13" s="14">
        <v>0</v>
      </c>
      <c r="I13" s="14"/>
      <c r="J13" s="34"/>
      <c r="K13" s="91">
        <v>3</v>
      </c>
      <c r="L13" s="14">
        <v>0</v>
      </c>
      <c r="M13" s="14"/>
    </row>
    <row r="14" spans="1:13" s="1" customFormat="1" x14ac:dyDescent="0.25">
      <c r="A14" s="13" t="s">
        <v>252</v>
      </c>
      <c r="B14" s="4" t="s">
        <v>253</v>
      </c>
      <c r="C14" s="118" t="s">
        <v>18</v>
      </c>
      <c r="D14" s="2" t="s">
        <v>19</v>
      </c>
      <c r="E14" s="119">
        <v>1</v>
      </c>
      <c r="F14" s="4"/>
      <c r="G14" s="91">
        <v>4</v>
      </c>
      <c r="H14" s="14">
        <v>0</v>
      </c>
      <c r="I14" s="14"/>
      <c r="J14" s="34"/>
      <c r="K14" s="91">
        <v>4</v>
      </c>
      <c r="L14" s="14">
        <v>0</v>
      </c>
      <c r="M14" s="14"/>
    </row>
    <row r="15" spans="1:13" s="1" customFormat="1" x14ac:dyDescent="0.25">
      <c r="A15" s="13" t="s">
        <v>260</v>
      </c>
      <c r="B15" s="4" t="s">
        <v>263</v>
      </c>
      <c r="C15" s="118" t="s">
        <v>18</v>
      </c>
      <c r="D15" s="2" t="s">
        <v>19</v>
      </c>
      <c r="E15" s="119">
        <v>2</v>
      </c>
      <c r="F15" s="4"/>
      <c r="G15" s="91">
        <v>5</v>
      </c>
      <c r="H15" s="14">
        <v>0</v>
      </c>
      <c r="I15" s="14"/>
      <c r="J15" s="34"/>
      <c r="K15" s="91">
        <v>5</v>
      </c>
      <c r="L15" s="14">
        <v>0</v>
      </c>
      <c r="M15" s="14"/>
    </row>
    <row r="16" spans="1:13" s="1" customFormat="1" x14ac:dyDescent="0.25">
      <c r="A16" s="13" t="s">
        <v>35</v>
      </c>
      <c r="B16" s="4" t="s">
        <v>36</v>
      </c>
      <c r="C16" s="118" t="s">
        <v>18</v>
      </c>
      <c r="D16" s="20" t="s">
        <v>19</v>
      </c>
      <c r="E16" s="119">
        <v>2</v>
      </c>
      <c r="F16" s="18"/>
      <c r="G16" s="34"/>
      <c r="H16" s="34"/>
      <c r="I16" s="34"/>
      <c r="J16" s="34"/>
      <c r="K16" s="34"/>
      <c r="L16" s="34"/>
      <c r="M16" s="34"/>
    </row>
    <row r="17" spans="1:13" s="1" customFormat="1" ht="39" x14ac:dyDescent="0.25">
      <c r="A17" s="13" t="s">
        <v>69</v>
      </c>
      <c r="B17" s="4" t="s">
        <v>70</v>
      </c>
      <c r="C17" s="118" t="s">
        <v>18</v>
      </c>
      <c r="D17" s="2" t="s">
        <v>19</v>
      </c>
      <c r="E17" s="119">
        <v>2</v>
      </c>
      <c r="F17" s="18"/>
      <c r="G17" s="147" t="s">
        <v>445</v>
      </c>
      <c r="H17" s="91" t="s">
        <v>427</v>
      </c>
      <c r="I17" s="91"/>
      <c r="J17" s="34"/>
      <c r="K17" s="147" t="s">
        <v>443</v>
      </c>
      <c r="L17" s="91"/>
      <c r="M17" s="147"/>
    </row>
    <row r="18" spans="1:13" s="1" customFormat="1" x14ac:dyDescent="0.25">
      <c r="A18" s="13" t="s">
        <v>238</v>
      </c>
      <c r="B18" s="4" t="s">
        <v>241</v>
      </c>
      <c r="C18" s="118" t="s">
        <v>18</v>
      </c>
      <c r="D18" s="2" t="s">
        <v>19</v>
      </c>
      <c r="E18" s="119">
        <v>3</v>
      </c>
      <c r="F18" s="4"/>
      <c r="G18" s="91">
        <v>1</v>
      </c>
      <c r="H18" s="14">
        <v>6</v>
      </c>
      <c r="I18" s="14"/>
      <c r="J18" s="34"/>
      <c r="K18" s="91">
        <v>1</v>
      </c>
      <c r="L18" s="14">
        <v>7</v>
      </c>
      <c r="M18" s="14"/>
    </row>
    <row r="19" spans="1:13" s="1" customFormat="1" x14ac:dyDescent="0.25">
      <c r="A19" s="13" t="s">
        <v>15</v>
      </c>
      <c r="B19" s="4" t="s">
        <v>16</v>
      </c>
      <c r="C19" s="118" t="s">
        <v>18</v>
      </c>
      <c r="D19" s="20" t="s">
        <v>19</v>
      </c>
      <c r="E19" s="119">
        <v>3</v>
      </c>
      <c r="F19" s="18"/>
      <c r="G19" s="91">
        <v>2</v>
      </c>
      <c r="H19" s="14">
        <v>3</v>
      </c>
      <c r="I19" s="14"/>
      <c r="J19" s="34"/>
      <c r="K19" s="91">
        <v>2</v>
      </c>
      <c r="L19" s="14">
        <v>4</v>
      </c>
      <c r="M19" s="14"/>
    </row>
    <row r="20" spans="1:13" s="1" customFormat="1" x14ac:dyDescent="0.25">
      <c r="A20" s="13" t="s">
        <v>51</v>
      </c>
      <c r="B20" s="4" t="s">
        <v>52</v>
      </c>
      <c r="C20" s="118" t="s">
        <v>18</v>
      </c>
      <c r="D20" s="2" t="s">
        <v>19</v>
      </c>
      <c r="E20" s="119">
        <v>3</v>
      </c>
      <c r="F20" s="18"/>
      <c r="G20" s="91">
        <v>3</v>
      </c>
      <c r="H20" s="14">
        <v>5</v>
      </c>
      <c r="I20" s="14"/>
      <c r="J20" s="34"/>
      <c r="K20" s="91">
        <v>3</v>
      </c>
      <c r="L20" s="14">
        <v>5</v>
      </c>
      <c r="M20" s="14"/>
    </row>
    <row r="21" spans="1:13" s="1" customFormat="1" x14ac:dyDescent="0.25">
      <c r="A21" s="13" t="s">
        <v>54</v>
      </c>
      <c r="B21" s="4" t="s">
        <v>55</v>
      </c>
      <c r="C21" s="118" t="s">
        <v>18</v>
      </c>
      <c r="D21" s="2" t="s">
        <v>19</v>
      </c>
      <c r="E21" s="119">
        <v>3</v>
      </c>
      <c r="F21" s="18"/>
      <c r="G21" s="91">
        <v>4</v>
      </c>
      <c r="H21" s="14">
        <v>1</v>
      </c>
      <c r="I21" s="14"/>
      <c r="J21" s="34"/>
      <c r="K21" s="91">
        <v>4</v>
      </c>
      <c r="L21" s="14">
        <v>1</v>
      </c>
      <c r="M21" s="14"/>
    </row>
    <row r="22" spans="1:13" s="1" customFormat="1" x14ac:dyDescent="0.25">
      <c r="A22" s="13" t="s">
        <v>107</v>
      </c>
      <c r="B22" s="4" t="s">
        <v>108</v>
      </c>
      <c r="C22" s="118" t="s">
        <v>18</v>
      </c>
      <c r="D22" s="2" t="s">
        <v>19</v>
      </c>
      <c r="E22" s="119">
        <v>3</v>
      </c>
      <c r="F22" s="4"/>
      <c r="G22" s="91">
        <v>5</v>
      </c>
      <c r="H22" s="14">
        <v>1</v>
      </c>
      <c r="I22" s="14"/>
      <c r="J22" s="34"/>
      <c r="K22" s="91">
        <v>5</v>
      </c>
      <c r="L22" s="14">
        <v>1</v>
      </c>
      <c r="M22" s="14"/>
    </row>
    <row r="23" spans="1:13" s="1" customFormat="1" x14ac:dyDescent="0.25">
      <c r="A23" s="18" t="s">
        <v>161</v>
      </c>
      <c r="B23" s="18" t="s">
        <v>162</v>
      </c>
      <c r="C23" s="118" t="s">
        <v>18</v>
      </c>
      <c r="D23" s="2" t="s">
        <v>19</v>
      </c>
      <c r="E23" s="119">
        <v>4</v>
      </c>
      <c r="F23" s="4"/>
      <c r="G23" s="34"/>
      <c r="H23" s="34"/>
      <c r="I23" s="34"/>
      <c r="J23" s="34"/>
      <c r="K23" s="34"/>
      <c r="L23" s="34"/>
      <c r="M23" s="34"/>
    </row>
    <row r="24" spans="1:13" s="1" customFormat="1" x14ac:dyDescent="0.25">
      <c r="A24" s="13" t="s">
        <v>233</v>
      </c>
      <c r="B24" s="4" t="s">
        <v>234</v>
      </c>
      <c r="C24" s="118" t="s">
        <v>18</v>
      </c>
      <c r="D24" s="2" t="s">
        <v>19</v>
      </c>
      <c r="E24" s="119">
        <v>5</v>
      </c>
      <c r="F24" s="4"/>
      <c r="G24" s="34"/>
      <c r="H24" s="34"/>
      <c r="I24" s="34"/>
      <c r="J24" s="91"/>
      <c r="K24" s="34"/>
      <c r="L24" s="34"/>
      <c r="M24" s="34"/>
    </row>
  </sheetData>
  <sortState ref="C4:E24">
    <sortCondition ref="D4:D24"/>
    <sortCondition ref="C4:C24"/>
    <sortCondition ref="E4:E24"/>
  </sortState>
  <mergeCells count="1">
    <mergeCell ref="C2:E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 - 1 LF per REGION A-F</vt:lpstr>
      <vt:lpstr>CONDENSED ALL A-F LF, A-D By-P</vt:lpstr>
      <vt:lpstr>ALL FL</vt:lpstr>
      <vt:lpstr>A</vt:lpstr>
      <vt:lpstr>B</vt:lpstr>
      <vt:lpstr>C</vt:lpstr>
      <vt:lpstr>D, E, F</vt:lpstr>
    </vt:vector>
  </TitlesOfParts>
  <Company>The Pennsylvania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Evans</dc:creator>
  <cp:lastModifiedBy>Sirmons_Donna</cp:lastModifiedBy>
  <dcterms:created xsi:type="dcterms:W3CDTF">2015-08-31T21:07:46Z</dcterms:created>
  <dcterms:modified xsi:type="dcterms:W3CDTF">2015-10-30T17:30:52Z</dcterms:modified>
</cp:coreProperties>
</file>